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9. CONSOLIDADO" sheetId="1" r:id="rId4"/>
    <sheet state="visible" name="FAU" sheetId="2" r:id="rId5"/>
    <sheet state="visible" name="FMH" sheetId="3" r:id="rId6"/>
    <sheet state="visible" name="OCECPS" sheetId="4" r:id="rId7"/>
    <sheet state="visible" name="IPCEM" sheetId="5" r:id="rId8"/>
    <sheet state="visible" name="OBU" sheetId="6" r:id="rId9"/>
  </sheets>
  <definedNames/>
  <calcPr/>
  <extLst>
    <ext uri="GoogleSheetsCustomDataVersion2">
      <go:sheetsCustomData xmlns:go="http://customooxmlschemas.google.com/" r:id="rId10" roundtripDataChecksum="7AsyZoUqFnrqSXnWpjTzMOr07kIzDDnwB0mujshcD5k="/>
    </ext>
  </extLst>
</workbook>
</file>

<file path=xl/sharedStrings.xml><?xml version="1.0" encoding="utf-8"?>
<sst xmlns="http://schemas.openxmlformats.org/spreadsheetml/2006/main" count="224" uniqueCount="125">
  <si>
    <t>GESTION AMBIENTAL</t>
  </si>
  <si>
    <t>CONSOLIDADO</t>
  </si>
  <si>
    <t>2.9 Porcentaje de personal de apoyo de la universidad inducido en temas ambientales en el año 2024 y hasta julio 2025</t>
  </si>
  <si>
    <t>El personal de apoyo se refiere al personal administrativo y de servicios que labora en la universidad.</t>
  </si>
  <si>
    <r>
      <rPr>
        <rFont val="Calibri"/>
        <color theme="1"/>
        <sz val="14.0"/>
      </rPr>
      <t xml:space="preserve">% = (Número de personal de apoyo inducidos/Número total de personal de apoyo) × 100 = </t>
    </r>
    <r>
      <rPr>
        <rFont val="Calibri"/>
        <b/>
        <color theme="1"/>
        <sz val="14.0"/>
      </rPr>
      <t>217/484 = 44.8%</t>
    </r>
  </si>
  <si>
    <t>Nombre de la actividad/ capacitación</t>
  </si>
  <si>
    <t>Fecha</t>
  </si>
  <si>
    <t>Tipo</t>
  </si>
  <si>
    <t>N° de personal de apoyo asistentes</t>
  </si>
  <si>
    <t>Dependencia</t>
  </si>
  <si>
    <t>Evidencias adjuntas y link</t>
  </si>
  <si>
    <t>Comentario</t>
  </si>
  <si>
    <t>Difusión IV Jornada de Limpieza en Pantanos de Villa. PROHVILLA. Autoridad Autónoma de los Pantanos de Villa</t>
  </si>
  <si>
    <t>Presencial. Responsabilidad Social</t>
  </si>
  <si>
    <t>Facultad de Arquitectura y Urbanismo</t>
  </si>
  <si>
    <t>https://www.facebook.com/photo/?fbid=963329095826497&amp;set=a.633463335479743&amp;locale=es_LA</t>
  </si>
  <si>
    <t>Difusión III Jornada de Limpieza en Pantanos de Villa. PROHVILLA. Autoridad Autónoma de los Pantanos de Villa.</t>
  </si>
  <si>
    <t>Presencial.Responsabilidad Social</t>
  </si>
  <si>
    <t>https://www.facebook.com/photo/?fbid=891820846310656&amp;set=a.633463335479743&amp;locale=es_LA</t>
  </si>
  <si>
    <t>Lima Verde. Actividad de plantado de árboles en Huaycán. Municipalidad Metropolitana de Lima.</t>
  </si>
  <si>
    <t>https://www.facebook.com/photo/?fbid=882390860586988&amp;set=a.633463335479743</t>
  </si>
  <si>
    <t>SEMESTRE 2024-I</t>
  </si>
  <si>
    <t>Propuesta de un espacio público (Parque lineal) en la ciudad de Chiclayo dirigido a la comunidad UPIS Señor de los Milagros. Municipalidad Provincial de Chiclayo.</t>
  </si>
  <si>
    <t>Virtual. Responsabilidad Social</t>
  </si>
  <si>
    <t>https://www.facebook.com/photo/?fbid=849578660534875&amp;set=a.633463335479743&amp;locale=es_LA</t>
  </si>
  <si>
    <t>Talleres de evaluación de la pesca ancestral artesanal en territorio costero con fines de reconocimiento como patrimonio inmaterial. Municipalidad Metropolitana de Lima.</t>
  </si>
  <si>
    <t>https://www.facebook.com/share/p/VBeeTyxFv78ekS3N/?mibextid=oFDknk</t>
  </si>
  <si>
    <t>Colectivo Egresados FAU URP, denominado Entre Arquitectos
Lima Metropolitana. SEMESTRE 2024- I</t>
  </si>
  <si>
    <t>Difusión I Jornada de Limpieza en Pantanos de Villa. PROHVILLA. Autoridad Autónoma de los Pantanos de Villa</t>
  </si>
  <si>
    <t>https://www.facebook.com/photo/?fbid=800270855465656&amp;set=a.633463335479743</t>
  </si>
  <si>
    <t xml:space="preserve"> Capacitación: "Inducción en salud ambiental al personal de limpieza", "Conocimiento de la Hoja de Ruta 2024 del MINAM 2024-2025 en la Universidad Ricardo Palma".</t>
  </si>
  <si>
    <t xml:space="preserve">
11/08/20255</t>
  </si>
  <si>
    <t>Charla</t>
  </si>
  <si>
    <t>Oficina de Administración y Mantenimiento, Facultad de Medicina y Comité Ambiental para el Desarrollo Sostenible de la URP - Nucleo Facultad de Medicina Humana.</t>
  </si>
  <si>
    <t>https://drive.google.com/file/d/16tdXIlNvIi-yXZgrr3zUqm9J8RdKoWch/view?usp=sharing</t>
  </si>
  <si>
    <r>
      <rPr>
        <rFont val="Calibri"/>
        <color theme="1"/>
        <sz val="10.0"/>
      </rPr>
      <t>Participación activa de todo el personal de limpieza. De igual manera, como evidencia puede remitirse a archivo: "</t>
    </r>
    <r>
      <rPr>
        <rFont val="Calibri"/>
        <b/>
        <color theme="1"/>
        <sz val="10.0"/>
      </rPr>
      <t>2.9.1. Entrenamiento en residuos sòlidos 2025</t>
    </r>
    <r>
      <rPr>
        <rFont val="Calibri"/>
        <color theme="1"/>
        <sz val="10.0"/>
      </rPr>
      <t>" (adjunto a esta planilla de evidencias)</t>
    </r>
  </si>
  <si>
    <t>Conferencia: "La fotografía de vida silvestre al servicio de la naturaleza". Expositor: David Montez Iturrizaga. V Seminario sobre Fotografía, Cine y Arte</t>
  </si>
  <si>
    <t>20/9/2024</t>
  </si>
  <si>
    <t xml:space="preserve">Academico </t>
  </si>
  <si>
    <t>Oficina Central de Extensión Cultural y Proyección Social - OCECPS</t>
  </si>
  <si>
    <t>https://www.facebook.com/photo/? fbid=911823597644051&amp;set=pcb.911823734310704&amp;locale=es_LA</t>
  </si>
  <si>
    <t xml:space="preserve">A través de la imagen el ser humano puede sensibilizarse sobre el mundo natural que le rodea. </t>
  </si>
  <si>
    <r>
      <rPr>
        <rFont val="Calibri"/>
        <color theme="1"/>
        <sz val="10.0"/>
      </rPr>
      <t>Capacitación 1: "</t>
    </r>
    <r>
      <rPr>
        <rFont val="Calibri"/>
        <b/>
        <color theme="1"/>
        <sz val="10.0"/>
      </rPr>
      <t>Manejo responsable de residuos sólidos-Programa Surco Recicla</t>
    </r>
    <r>
      <rPr>
        <rFont val="Calibri"/>
        <color theme="1"/>
        <sz val="10.0"/>
      </rPr>
      <t>".</t>
    </r>
  </si>
  <si>
    <t>Capacitación de la Municipalidad de Surco con su Programa Municipal de Educación, Cultura y Ciudadanía Ambiental (Programa Municipal EDUCCA). Programa "Manejo adecuado y reciclaje de residuos sólidos".</t>
  </si>
  <si>
    <t>Instituto Peruano del Pensamiento Complejo Edgar Morin - IPCEM</t>
  </si>
  <si>
    <r>
      <rPr>
        <rFont val="Calibri"/>
        <color theme="1"/>
        <sz val="10.0"/>
      </rPr>
      <t>Ver documento "2</t>
    </r>
    <r>
      <rPr>
        <rFont val="Calibri"/>
        <b/>
        <color theme="1"/>
        <sz val="10.0"/>
      </rPr>
      <t>.9.2.   Entrenamiento EDUCCA</t>
    </r>
    <r>
      <rPr>
        <rFont val="Calibri"/>
        <color theme="1"/>
        <sz val="10.0"/>
      </rPr>
      <t>" (adjunto a esta plantilla de evidencias)</t>
    </r>
  </si>
  <si>
    <t>Programa de capacitación coorganizado por La Municipalidad de Surco, con su Programa Municipal de Educación, Cultura y Ciudadanía Ambiental (Programa Municipal EDUCCA), la Oficina de Administración y Mantenimiento de la URP y el Comité Ambiental para el Desarrollo Sostenible de la URP. Dirigido a personal directamente involucrado, profesores y estudiantes de la URP.</t>
  </si>
  <si>
    <r>
      <rPr>
        <rFont val="Calibri"/>
        <color theme="1"/>
        <sz val="10.0"/>
      </rPr>
      <t>Capacitación 2: "</t>
    </r>
    <r>
      <rPr>
        <rFont val="Calibri"/>
        <b/>
        <color theme="1"/>
        <sz val="10.0"/>
      </rPr>
      <t>Ley 30884 de plástico de un solo uso y Ordenanza municipal N° 666</t>
    </r>
    <r>
      <rPr>
        <rFont val="Calibri"/>
        <color theme="1"/>
        <sz val="10.0"/>
      </rPr>
      <t xml:space="preserve">". </t>
    </r>
  </si>
  <si>
    <r>
      <rPr>
        <rFont val="Calibri"/>
        <color theme="1"/>
        <sz val="10.0"/>
      </rPr>
      <t>Capacitación 3: "</t>
    </r>
    <r>
      <rPr>
        <rFont val="Calibri"/>
        <b/>
        <color theme="1"/>
        <sz val="10.0"/>
      </rPr>
      <t>Cambio climático y calidad de aire</t>
    </r>
    <r>
      <rPr>
        <rFont val="Calibri"/>
        <color theme="1"/>
        <sz val="10.0"/>
      </rPr>
      <t>".</t>
    </r>
  </si>
  <si>
    <r>
      <rPr>
        <rFont val="Calibri"/>
        <color theme="1"/>
        <sz val="10.0"/>
      </rPr>
      <t>Capacitación 4: "</t>
    </r>
    <r>
      <rPr>
        <rFont val="Calibri"/>
        <b/>
        <color theme="1"/>
        <sz val="10.0"/>
      </rPr>
      <t>Áreas verdes y bosques – elaboración del compostaje</t>
    </r>
    <r>
      <rPr>
        <rFont val="Calibri"/>
        <color theme="1"/>
        <sz val="10.0"/>
      </rPr>
      <t>".</t>
    </r>
  </si>
  <si>
    <t>Movilidad sostenible: Sostenibilidad Ambiental, Salud y Vida. Carrera – caminata de 5K por el aniversario de la URP</t>
  </si>
  <si>
    <t>07 de julio 2024</t>
  </si>
  <si>
    <t xml:space="preserve">Desarrollo de campañas de movilidad sostenible </t>
  </si>
  <si>
    <t>Oficina de Bienestar Universitario/ Centro de Esparcimiento - CESPAR</t>
  </si>
  <si>
    <t>https://www.facebook.com/photo/?fbid=969058025018244&amp;set=pcb.969058718351508</t>
  </si>
  <si>
    <r>
      <rPr>
        <rFont val="Calibri"/>
        <color theme="1"/>
        <sz val="10.0"/>
      </rPr>
      <t>Como evidencia considerar también archivo "</t>
    </r>
    <r>
      <rPr>
        <rFont val="Calibri"/>
        <b/>
        <color theme="1"/>
        <sz val="10.0"/>
      </rPr>
      <t>2.9.3. Promoción transporte sostenible URP 2024</t>
    </r>
    <r>
      <rPr>
        <rFont val="Calibri"/>
        <color theme="1"/>
        <sz val="10.0"/>
      </rPr>
      <t>" (adjunto a esta plantilla de evidencias). Tener en cuenta que estas actividades están dirigidas a toda la comunidad universitaria: alumnos, padres de familia, docentes, personal administrativo y de apoyo de nuestra universidad.</t>
    </r>
  </si>
  <si>
    <t xml:space="preserve">Capacitaciòn: "Polìticas y Plan Ambiental de la URP". </t>
  </si>
  <si>
    <t xml:space="preserve">Comitè Ambiental para el Desarrollo Sostenible URP en coordinaciòn con la Oficina de Administraciòn y  Mantenimiento de la URP, Oficina de Personal URP. </t>
  </si>
  <si>
    <r>
      <rPr>
        <rFont val="Calibri"/>
        <color theme="1"/>
        <sz val="10.0"/>
      </rPr>
      <t>Evidencia: Ver documentos "</t>
    </r>
    <r>
      <rPr>
        <rFont val="Calibri"/>
        <b/>
        <color theme="1"/>
        <sz val="10.0"/>
      </rPr>
      <t>2.9.4.   Lista inducciòn administrativos</t>
    </r>
    <r>
      <rPr>
        <rFont val="Calibri"/>
        <color theme="1"/>
        <sz val="10.0"/>
      </rPr>
      <t>" "</t>
    </r>
    <r>
      <rPr>
        <rFont val="Calibri"/>
        <b/>
        <color theme="1"/>
        <sz val="10.0"/>
      </rPr>
      <t>2.9.5.   Lista inducciòn administrativos</t>
    </r>
    <r>
      <rPr>
        <rFont val="Calibri"/>
        <color theme="1"/>
        <sz val="10.0"/>
      </rPr>
      <t xml:space="preserve">" (adjuntos a esta plantilla de evidencias". </t>
    </r>
  </si>
  <si>
    <t xml:space="preserve">Total personal apoyo inducidos: </t>
  </si>
  <si>
    <t>Número total de personal de apoyo de la Universidad Ricardo Palma, como se indica al inicio de esta evaluacón ambiental, 484.</t>
  </si>
  <si>
    <t>Revisiòn 03 Octubre 2024</t>
  </si>
  <si>
    <t>Revisiòn 01 Octubre 2025</t>
  </si>
  <si>
    <t>Revisiòn 29 Set 2025</t>
  </si>
  <si>
    <t>% = (Número de personal de apoyo inducidos/Número total de personal de apoyo) × 100</t>
  </si>
  <si>
    <t>Difusión IV Jornada de Limpieza en Pantanos de Villa</t>
  </si>
  <si>
    <t>PROHVILLA. Autoridad Autónoma de los Pantanos de Villa</t>
  </si>
  <si>
    <t>Difusión III Jornada de Limpieza en Pantanos de Villa</t>
  </si>
  <si>
    <t xml:space="preserve">Lima Verde. Actividad de plantado de árboles en Huaycán. </t>
  </si>
  <si>
    <t>Municipalidad Metropolitana de Lima</t>
  </si>
  <si>
    <t>Propuesta de un espacio público (Parque lineal) en la ciudad de Chiclayo dirigido a la comunidad UPIS Señor de los Milagros.</t>
  </si>
  <si>
    <t>Municipalidad Provincial de Chiclayo</t>
  </si>
  <si>
    <t xml:space="preserve">Talleres de evaluación de la pesca ancestral artesanal en territorio costero con fines de reconocimiento como patrimonio inmaterial. </t>
  </si>
  <si>
    <t>Difusión I Jornada de Limpieza en Pantanos de Villa</t>
  </si>
  <si>
    <t xml:space="preserve">Total personal de apoyo inducido 2024: </t>
  </si>
  <si>
    <t>Fecha del reporte actualizado: 16-09-2025</t>
  </si>
  <si>
    <t xml:space="preserve">Responsables: </t>
  </si>
  <si>
    <t>Mg. Arq. Max Soriano Ponte</t>
  </si>
  <si>
    <t>Mg. Arq. Rosario Santa María Huertas</t>
  </si>
  <si>
    <t>Fecha del reporte: 29-07-2025</t>
  </si>
  <si>
    <t>Revisión Javier Carbajal, 18 Setiembre 2024</t>
  </si>
  <si>
    <t>Revisión Javier Carbajal, 31 Julio 2025</t>
  </si>
  <si>
    <t>Facultad de Medicina Humana/Oficina de Administración y Mantenimiento - ODAM/ Comité Ambiental para el Desarrollo Sostenible URP</t>
  </si>
  <si>
    <t>Número de personal de apoyo inducidos</t>
  </si>
  <si>
    <t>Número total de personal de apoyo</t>
  </si>
  <si>
    <t>%</t>
  </si>
  <si>
    <t>Facultad</t>
  </si>
  <si>
    <t>Participación activa de todo el personal de limpieza. De igual manera, como evidencia puede remitirse a archivo: "2.9.1. Entrenamiento en residuos sòlidos" (adjunto a esta planilla de evidencias)</t>
  </si>
  <si>
    <t xml:space="preserve">Total personal apoyo inducido 2024: </t>
  </si>
  <si>
    <t>Generado</t>
  </si>
  <si>
    <t>16 Agosto 2025, Dra. Susana Kanashiro/ Dra. Tula Marquez</t>
  </si>
  <si>
    <t>25 Julio 2025, Dra. Susana Kanashiro/ Dra. Tula Marquez</t>
  </si>
  <si>
    <t>Comentarios/sugerencia</t>
  </si>
  <si>
    <t>Javier Carbajal, 17 Setiembre 2025</t>
  </si>
  <si>
    <t>Javier Carbajal, 20 Agosto 2025</t>
  </si>
  <si>
    <t xml:space="preserve"> Javier Carbajal 02 Agosto 2025</t>
  </si>
  <si>
    <t xml:space="preserve">Las actividades organizados por OCECPS alumnos siempre estan acompañados con 2 o más profesores y todos los administrativos de la oficina. </t>
  </si>
  <si>
    <t>Mario Caldas, 03 Agosto 2025</t>
  </si>
  <si>
    <t xml:space="preserve">Javier Carbajal, 18 Set 2025, revisión general. </t>
  </si>
  <si>
    <t>Javier Carbajal, 26 Agosto 2025.</t>
  </si>
  <si>
    <t xml:space="preserve">Se reporta aquí al personal administrativo y servicios pues en todas las actividades todos ellos participan activamente. </t>
  </si>
  <si>
    <t>Instituto Peruano del Pensamiento Complejo Edgar Morin (IPCEM)/ Centro Regional de Competencias en Educación para el Desarrollo Sostenible (RCE Lima-Callao)</t>
  </si>
  <si>
    <r>
      <rPr>
        <rFont val="Calibri"/>
        <color theme="1"/>
        <sz val="10.0"/>
      </rPr>
      <t>Programa "</t>
    </r>
    <r>
      <rPr>
        <rFont val="Calibri"/>
        <b/>
        <color theme="1"/>
        <sz val="10.0"/>
      </rPr>
      <t>Manejo adecuado y reciclaje de residuos sólidos</t>
    </r>
    <r>
      <rPr>
        <rFont val="Calibri"/>
        <color theme="1"/>
        <sz val="10.0"/>
      </rPr>
      <t>".</t>
    </r>
  </si>
  <si>
    <r>
      <rPr>
        <rFont val="Calibri"/>
        <color theme="1"/>
        <sz val="10.0"/>
      </rPr>
      <t>Capacitación 1: "</t>
    </r>
    <r>
      <rPr>
        <rFont val="Calibri"/>
        <b/>
        <color theme="1"/>
        <sz val="10.0"/>
      </rPr>
      <t>Manejo responsable de residuos sólidos-Programa Surco Recicla</t>
    </r>
    <r>
      <rPr>
        <rFont val="Calibri"/>
        <color theme="1"/>
        <sz val="10.0"/>
      </rPr>
      <t>".</t>
    </r>
  </si>
  <si>
    <t>Capacitación de la Municipalidad de Surco con su Programa Municipal de Educación, Cultura y Ciudadanía Ambiental (Programa Municipal EDUCCA)</t>
  </si>
  <si>
    <r>
      <rPr>
        <rFont val="Calibri"/>
        <color theme="1"/>
        <sz val="10.0"/>
      </rPr>
      <t>Ver documento "2</t>
    </r>
    <r>
      <rPr>
        <rFont val="Calibri"/>
        <b/>
        <color theme="1"/>
        <sz val="10.0"/>
      </rPr>
      <t>.9.1.   Entrenamiento EDUCCA</t>
    </r>
    <r>
      <rPr>
        <rFont val="Calibri"/>
        <color theme="1"/>
        <sz val="10.0"/>
      </rPr>
      <t>" (adjunto a esta plantilla de evidencias)</t>
    </r>
  </si>
  <si>
    <r>
      <rPr>
        <rFont val="Calibri"/>
        <color theme="1"/>
        <sz val="10.0"/>
      </rPr>
      <t>Capacitación 2: "</t>
    </r>
    <r>
      <rPr>
        <rFont val="Calibri"/>
        <b/>
        <color theme="1"/>
        <sz val="10.0"/>
      </rPr>
      <t>Ley 30884 de plástico de un solo uso y Ordenanza municipal N° 666</t>
    </r>
    <r>
      <rPr>
        <rFont val="Calibri"/>
        <color theme="1"/>
        <sz val="10.0"/>
      </rPr>
      <t xml:space="preserve">". </t>
    </r>
  </si>
  <si>
    <r>
      <rPr>
        <rFont val="Calibri"/>
        <color theme="1"/>
        <sz val="10.0"/>
      </rPr>
      <t>Capacitación 3: "</t>
    </r>
    <r>
      <rPr>
        <rFont val="Calibri"/>
        <b/>
        <color theme="1"/>
        <sz val="10.0"/>
      </rPr>
      <t>Cambio climático y calidad de aire</t>
    </r>
    <r>
      <rPr>
        <rFont val="Calibri"/>
        <color theme="1"/>
        <sz val="10.0"/>
      </rPr>
      <t>".</t>
    </r>
  </si>
  <si>
    <r>
      <rPr>
        <rFont val="Calibri"/>
        <color theme="1"/>
        <sz val="10.0"/>
      </rPr>
      <t>Capacitación 4: "</t>
    </r>
    <r>
      <rPr>
        <rFont val="Calibri"/>
        <b/>
        <color theme="1"/>
        <sz val="10.0"/>
      </rPr>
      <t>Áreas verdes y bosques – elaboración del compostaje</t>
    </r>
    <r>
      <rPr>
        <rFont val="Calibri"/>
        <color theme="1"/>
        <sz val="10.0"/>
      </rPr>
      <t>".</t>
    </r>
  </si>
  <si>
    <t xml:space="preserve">Generado: </t>
  </si>
  <si>
    <t>Javier Carbajal, 28 Agosto 2025</t>
  </si>
  <si>
    <t>Revisión:</t>
  </si>
  <si>
    <t>Javier Carbajal, 18 Setiembre 201</t>
  </si>
  <si>
    <t>Javier Carbajal, 02 Setiembre 202</t>
  </si>
  <si>
    <t>FORMACION</t>
  </si>
  <si>
    <t>Oficina de Bienestar Universitario - OBU y Centro de Esparcimiento CESPAR</t>
  </si>
  <si>
    <t>3.4 Porcentaje de estudiantes que participan el año 2024 y hasta julio 2025 en actividades extracurriculares de sensibilización ambiental organizadas por la universidad</t>
  </si>
  <si>
    <t>% = (Número de estudiantes que han participado en al menos una actividad de sensibilización ambiental/ Número total de estudiantes matriculados en la universidad) x 100</t>
  </si>
  <si>
    <r>
      <rPr>
        <rFont val="Calibri"/>
        <b/>
        <color theme="1"/>
        <sz val="10.0"/>
      </rPr>
      <t>Desarrollo de campañas de movilidad sostenible</t>
    </r>
    <r>
      <rPr>
        <rFont val="Calibri"/>
        <color theme="1"/>
        <sz val="10.0"/>
      </rPr>
      <t xml:space="preserve"> </t>
    </r>
  </si>
  <si>
    <t>Sostenibilidad Ambiental, Salud y Vida: Carrera – caminata 5K (por el aniversario de la URP)</t>
  </si>
  <si>
    <t>Campaña de movilidad sostenible</t>
  </si>
  <si>
    <t xml:space="preserve"> Comité ambiental para el desarrollo sostenible de la URP articula  trabajo del Comitè Ambiental para el Desarrollo Sostenible de la URP, Oficina de Bienestar Universitario (OBU), el Centro de Esparcimiento (CESPAR-URP) y el Instituto de Deportes y Recreación (IRD) de la URP. </t>
  </si>
  <si>
    <r>
      <rPr>
        <rFont val="Calibri"/>
        <color theme="1"/>
        <sz val="10.0"/>
      </rPr>
      <t>Como evidencia considerar también archivo "</t>
    </r>
    <r>
      <rPr>
        <rFont val="Calibri"/>
        <b/>
        <color theme="1"/>
        <sz val="10.0"/>
      </rPr>
      <t>2.9.3. Promoción transporte sostenible URP 2024</t>
    </r>
    <r>
      <rPr>
        <rFont val="Calibri"/>
        <color theme="1"/>
        <sz val="10.0"/>
      </rPr>
      <t>" (adjunto a esta plantilla de evidencias). Tener en cuenta que estas actividades están dirigidas a toda la comunidad universitaria: alumnos, padres de familia, docentes, personal administrativo y de apoyo de nuestra universidad.</t>
    </r>
  </si>
  <si>
    <t>Javier Carbajal, 18 Setiembre 2025, revisión general</t>
  </si>
  <si>
    <t>Javier Carbajal, 15 Setiembre 2025</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</si>
</sst>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36">
    <font>
      <sz val="11.0"/>
      <color theme="1"/>
      <name val="Calibri"/>
      <scheme val="minor"/>
    </font>
    <font>
      <color theme="1"/>
      <name val="Calibri"/>
      <scheme val="minor"/>
    </font>
    <font>
      <b/>
      <sz val="14.0"/>
      <color theme="1"/>
      <name val="Calibri"/>
    </font>
    <font>
      <b/>
      <sz val="20.0"/>
      <color theme="1"/>
      <name val="Calibri"/>
    </font>
    <font>
      <sz val="11.0"/>
      <color theme="1"/>
      <name val="Calibri"/>
    </font>
    <font>
      <sz val="14.0"/>
      <color theme="1"/>
      <name val="Calibri"/>
    </font>
    <font/>
    <font>
      <b/>
      <sz val="12.0"/>
      <color theme="1"/>
      <name val="Calibri"/>
    </font>
    <font>
      <sz val="14.0"/>
      <color theme="1"/>
      <name val="Arial Narrow"/>
    </font>
    <font>
      <sz val="12.0"/>
      <color theme="1"/>
      <name val="Calibri"/>
    </font>
    <font>
      <u/>
      <sz val="12.0"/>
      <color theme="10"/>
      <name val="Calibri"/>
    </font>
    <font>
      <u/>
      <sz val="12.0"/>
      <color theme="10"/>
      <name val="Calibri"/>
    </font>
    <font>
      <u/>
      <sz val="12.0"/>
      <color theme="10"/>
      <name val="Calibri"/>
    </font>
    <font>
      <u/>
      <sz val="12.0"/>
      <color theme="10"/>
      <name val="Calibri"/>
    </font>
    <font>
      <sz val="10.0"/>
      <color theme="1"/>
      <name val="Calibri"/>
    </font>
    <font>
      <u/>
      <sz val="11.0"/>
      <color rgb="FF0000FF"/>
      <name val="Calibri"/>
    </font>
    <font>
      <u/>
      <sz val="11.0"/>
      <color theme="10"/>
      <name val="Calibri"/>
    </font>
    <font>
      <u/>
      <sz val="11.0"/>
      <color rgb="FF0000FF"/>
      <name val="Calibri"/>
    </font>
    <font>
      <sz val="20.0"/>
      <color theme="1"/>
      <name val="Calibri"/>
    </font>
    <font>
      <sz val="13.0"/>
      <color theme="1"/>
      <name val="Calibri"/>
    </font>
    <font>
      <sz val="11.0"/>
      <color rgb="FF0000FF"/>
      <name val="Calibri"/>
    </font>
    <font>
      <sz val="11.0"/>
      <color theme="1"/>
      <name val="Arial Narrow"/>
    </font>
    <font>
      <u/>
      <sz val="12.0"/>
      <color theme="10"/>
      <name val="Calibri"/>
    </font>
    <font>
      <sz val="11.0"/>
      <color rgb="FFFF0000"/>
      <name val="Calibri"/>
    </font>
    <font>
      <sz val="12.0"/>
      <color rgb="FFFF0000"/>
      <name val="Calibri"/>
    </font>
    <font>
      <sz val="10.0"/>
      <color rgb="FF0000FF"/>
      <name val="Calibri"/>
    </font>
    <font>
      <sz val="14.0"/>
      <color rgb="FF0000FF"/>
      <name val="Calibri"/>
    </font>
    <font>
      <b/>
      <sz val="11.0"/>
      <color theme="1"/>
      <name val="Calibri"/>
    </font>
    <font>
      <b/>
      <sz val="10.0"/>
      <color theme="1"/>
      <name val="Calibri"/>
    </font>
    <font>
      <u/>
      <sz val="11.0"/>
      <color theme="10"/>
      <name val="Calibri"/>
    </font>
    <font>
      <b/>
      <sz val="11.0"/>
      <color rgb="FF0000FF"/>
      <name val="Calibri"/>
    </font>
    <font>
      <u/>
      <sz val="11.0"/>
      <color theme="10"/>
      <name val="Calibri"/>
    </font>
    <font>
      <sz val="11.0"/>
      <color rgb="FFC00000"/>
      <name val="Calibri"/>
    </font>
    <font>
      <b/>
      <sz val="13.0"/>
      <color theme="1"/>
      <name val="Calibri"/>
    </font>
    <font>
      <b/>
      <sz val="13.0"/>
      <color rgb="FF0000FF"/>
      <name val="Calibri"/>
    </font>
    <font>
      <u/>
      <sz val="11.0"/>
      <color theme="10"/>
      <name val="Calibri"/>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23">
    <border/>
    <border>
      <left/>
      <top/>
      <bottom/>
    </border>
    <border>
      <top/>
      <bottom/>
    </border>
    <border>
      <right/>
      <top/>
      <bottom/>
    </border>
    <border>
      <left style="medium">
        <color rgb="FF000000"/>
      </left>
      <right style="medium">
        <color rgb="FF000000"/>
      </right>
      <top style="medium">
        <color rgb="FF000000"/>
      </top>
      <bottom style="double">
        <color rgb="FF000000"/>
      </bottom>
    </border>
    <border>
      <left/>
      <right style="medium">
        <color rgb="FF000000"/>
      </right>
      <top style="medium">
        <color rgb="FF000000"/>
      </top>
      <bottom style="double">
        <color rgb="FF000000"/>
      </bottom>
    </border>
    <border>
      <left style="thin">
        <color rgb="FF000000"/>
      </left>
      <right style="thin">
        <color rgb="FF000000"/>
      </right>
      <top style="thick">
        <color rgb="FF000000"/>
      </top>
      <bottom style="thin">
        <color rgb="FF000000"/>
      </bottom>
    </border>
    <border>
      <left style="thin">
        <color rgb="FF000000"/>
      </left>
      <right style="thin">
        <color rgb="FF000000"/>
      </right>
      <top style="thick">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style="thick">
        <color rgb="FF000000"/>
      </bottom>
    </border>
    <border>
      <left style="thin">
        <color rgb="FF000000"/>
      </left>
      <right style="thin">
        <color rgb="FF000000"/>
      </right>
      <bottom style="thick">
        <color rgb="FF000000"/>
      </bottom>
    </border>
    <border>
      <left style="thin">
        <color rgb="FF000000"/>
      </left>
      <right style="thin">
        <color rgb="FF000000"/>
      </right>
      <top style="thick">
        <color rgb="FF000000"/>
      </top>
      <bottom style="thick">
        <color rgb="FF000000"/>
      </bottom>
    </border>
    <border>
      <bottom style="thick">
        <color rgb="FF000000"/>
      </bottom>
    </border>
    <border>
      <top style="thick">
        <color rgb="FF000000"/>
      </top>
    </border>
    <border>
      <left style="thin">
        <color rgb="FF000000"/>
      </left>
      <right style="thin">
        <color rgb="FF000000"/>
      </right>
      <top style="thin">
        <color rgb="FF000000"/>
      </top>
      <bottom style="double">
        <color rgb="FF000000"/>
      </bottom>
    </border>
    <border>
      <left style="thin">
        <color rgb="FF000000"/>
      </left>
      <right style="thin">
        <color rgb="FF000000"/>
      </right>
      <top style="double">
        <color rgb="FF000000"/>
      </top>
    </border>
    <border>
      <right style="thin">
        <color rgb="FF000000"/>
      </right>
      <top style="double">
        <color rgb="FF000000"/>
      </top>
    </border>
    <border>
      <left style="thin">
        <color rgb="FF000000"/>
      </left>
      <right style="thin">
        <color rgb="FF000000"/>
      </right>
      <top style="double">
        <color rgb="FF000000"/>
      </top>
      <bottom style="thin">
        <color rgb="FF000000"/>
      </bottom>
    </border>
    <border>
      <top style="medium">
        <color rgb="FF000000"/>
      </top>
    </border>
    <border>
      <top style="double">
        <color rgb="FF000000"/>
      </top>
    </border>
  </borders>
  <cellStyleXfs count="1">
    <xf borderId="0" fillId="0" fontId="0" numFmtId="0" applyAlignment="1" applyFont="1"/>
  </cellStyleXfs>
  <cellXfs count="138">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horizontal="left" shrinkToFit="0" vertical="center" wrapText="1"/>
    </xf>
    <xf borderId="0" fillId="0" fontId="4" numFmtId="0" xfId="0" applyFont="1"/>
    <xf borderId="1" fillId="2" fontId="5" numFmtId="0" xfId="0" applyAlignment="1" applyBorder="1" applyFill="1" applyFont="1">
      <alignment horizontal="center" readingOrder="0" vertical="center"/>
    </xf>
    <xf borderId="2" fillId="0" fontId="6" numFmtId="0" xfId="0" applyBorder="1" applyFont="1"/>
    <xf borderId="3" fillId="0" fontId="6" numFmtId="0" xfId="0" applyBorder="1" applyFont="1"/>
    <xf borderId="4" fillId="3" fontId="7" numFmtId="0" xfId="0" applyAlignment="1" applyBorder="1" applyFill="1" applyFont="1">
      <alignment horizontal="center" shrinkToFit="0" vertical="center" wrapText="1"/>
    </xf>
    <xf borderId="5" fillId="3" fontId="7" numFmtId="0" xfId="0" applyAlignment="1" applyBorder="1" applyFont="1">
      <alignment horizontal="center" shrinkToFit="0" vertical="center" wrapText="1"/>
    </xf>
    <xf borderId="0" fillId="0" fontId="8" numFmtId="0" xfId="0" applyAlignment="1" applyFont="1">
      <alignment horizontal="center" vertical="center"/>
    </xf>
    <xf borderId="6" fillId="0" fontId="9" numFmtId="0" xfId="0" applyAlignment="1" applyBorder="1" applyFont="1">
      <alignment shrinkToFit="0" vertical="center" wrapText="1"/>
    </xf>
    <xf borderId="6" fillId="0" fontId="9" numFmtId="17" xfId="0" applyAlignment="1" applyBorder="1" applyFont="1" applyNumberFormat="1">
      <alignment horizontal="center" vertical="center"/>
    </xf>
    <xf borderId="6" fillId="0" fontId="9" numFmtId="0" xfId="0" applyAlignment="1" applyBorder="1" applyFont="1">
      <alignment horizontal="left" shrinkToFit="0" vertical="center" wrapText="1"/>
    </xf>
    <xf borderId="6" fillId="0" fontId="5" numFmtId="0" xfId="0" applyAlignment="1" applyBorder="1" applyFont="1">
      <alignment horizontal="center" vertical="center"/>
    </xf>
    <xf borderId="7" fillId="0" fontId="9" numFmtId="0" xfId="0" applyAlignment="1" applyBorder="1" applyFont="1">
      <alignment horizontal="center" shrinkToFit="0" vertical="center" wrapText="1"/>
    </xf>
    <xf borderId="6" fillId="0" fontId="10" numFmtId="0" xfId="0" applyAlignment="1" applyBorder="1" applyFont="1">
      <alignment shrinkToFit="0" vertical="center" wrapText="1"/>
    </xf>
    <xf borderId="6" fillId="0" fontId="9" numFmtId="0" xfId="0" applyAlignment="1" applyBorder="1" applyFont="1">
      <alignment vertical="center"/>
    </xf>
    <xf borderId="0" fillId="0" fontId="4" numFmtId="0" xfId="0" applyAlignment="1" applyFont="1">
      <alignment vertical="center"/>
    </xf>
    <xf borderId="8" fillId="0" fontId="9" numFmtId="0" xfId="0" applyAlignment="1" applyBorder="1" applyFont="1">
      <alignment shrinkToFit="0" vertical="center" wrapText="1"/>
    </xf>
    <xf borderId="8" fillId="0" fontId="9" numFmtId="17" xfId="0" applyAlignment="1" applyBorder="1" applyFont="1" applyNumberFormat="1">
      <alignment horizontal="center" vertical="center"/>
    </xf>
    <xf borderId="8" fillId="0" fontId="9" numFmtId="0" xfId="0" applyAlignment="1" applyBorder="1" applyFont="1">
      <alignment horizontal="left" shrinkToFit="0" vertical="center" wrapText="1"/>
    </xf>
    <xf borderId="8" fillId="0" fontId="5" numFmtId="0" xfId="0" applyAlignment="1" applyBorder="1" applyFont="1">
      <alignment horizontal="center" vertical="center"/>
    </xf>
    <xf borderId="9" fillId="0" fontId="6" numFmtId="0" xfId="0" applyBorder="1" applyFont="1"/>
    <xf borderId="8" fillId="0" fontId="11" numFmtId="0" xfId="0" applyAlignment="1" applyBorder="1" applyFont="1">
      <alignment shrinkToFit="0" vertical="center" wrapText="1"/>
    </xf>
    <xf borderId="8" fillId="0" fontId="9" numFmtId="0" xfId="0" applyAlignment="1" applyBorder="1" applyFont="1">
      <alignment vertical="center"/>
    </xf>
    <xf borderId="10" fillId="0" fontId="9" numFmtId="0" xfId="0" applyAlignment="1" applyBorder="1" applyFont="1">
      <alignment shrinkToFit="0" vertical="center" wrapText="1"/>
    </xf>
    <xf borderId="10" fillId="0" fontId="9" numFmtId="17" xfId="0" applyAlignment="1" applyBorder="1" applyFont="1" applyNumberFormat="1">
      <alignment horizontal="center" vertical="center"/>
    </xf>
    <xf borderId="10" fillId="0" fontId="9" numFmtId="0" xfId="0" applyAlignment="1" applyBorder="1" applyFont="1">
      <alignment horizontal="left" shrinkToFit="0" vertical="center" wrapText="1"/>
    </xf>
    <xf borderId="10" fillId="0" fontId="5" numFmtId="0" xfId="0" applyAlignment="1" applyBorder="1" applyFont="1">
      <alignment horizontal="center" vertical="center"/>
    </xf>
    <xf borderId="10" fillId="0" fontId="12" numFmtId="0" xfId="0" applyAlignment="1" applyBorder="1" applyFont="1">
      <alignment shrinkToFit="0" vertical="center" wrapText="1"/>
    </xf>
    <xf borderId="11" fillId="0" fontId="9" numFmtId="0" xfId="0" applyAlignment="1" applyBorder="1" applyFont="1">
      <alignment shrinkToFit="0" vertical="center" wrapText="1"/>
    </xf>
    <xf borderId="11" fillId="0" fontId="9" numFmtId="17" xfId="0" applyAlignment="1" applyBorder="1" applyFont="1" applyNumberFormat="1">
      <alignment horizontal="center" vertical="center"/>
    </xf>
    <xf borderId="11" fillId="0" fontId="9" numFmtId="0" xfId="0" applyAlignment="1" applyBorder="1" applyFont="1">
      <alignment horizontal="left" shrinkToFit="0" vertical="center" wrapText="1"/>
    </xf>
    <xf borderId="11" fillId="0" fontId="5" numFmtId="0" xfId="0" applyAlignment="1" applyBorder="1" applyFont="1">
      <alignment horizontal="center" vertical="center"/>
    </xf>
    <xf borderId="11" fillId="0" fontId="13" numFmtId="0" xfId="0" applyAlignment="1" applyBorder="1" applyFont="1">
      <alignment shrinkToFit="0" vertical="center" wrapText="1"/>
    </xf>
    <xf borderId="11" fillId="0" fontId="9" numFmtId="0" xfId="0" applyAlignment="1" applyBorder="1" applyFont="1">
      <alignment vertical="center"/>
    </xf>
    <xf borderId="6" fillId="0" fontId="14"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7" fillId="0" fontId="14" numFmtId="0" xfId="0" applyAlignment="1" applyBorder="1" applyFont="1">
      <alignment horizontal="center" shrinkToFit="0" vertical="center" wrapText="1"/>
    </xf>
    <xf borderId="7" fillId="0" fontId="15" numFmtId="0" xfId="0" applyAlignment="1" applyBorder="1" applyFont="1">
      <alignment horizontal="center" shrinkToFit="0" vertical="center" wrapText="1"/>
    </xf>
    <xf borderId="12" fillId="0" fontId="14" numFmtId="0" xfId="0" applyAlignment="1" applyBorder="1" applyFont="1">
      <alignment horizontal="center" shrinkToFit="0" vertical="center" wrapText="1"/>
    </xf>
    <xf borderId="12" fillId="0" fontId="14" numFmtId="164" xfId="0" applyAlignment="1" applyBorder="1" applyFont="1" applyNumberFormat="1">
      <alignment horizontal="center" shrinkToFit="0" vertical="center" wrapText="1"/>
    </xf>
    <xf borderId="12" fillId="0" fontId="5" numFmtId="0" xfId="0" applyAlignment="1" applyBorder="1" applyFont="1">
      <alignment horizontal="center" shrinkToFit="0" vertical="center" wrapText="1"/>
    </xf>
    <xf borderId="13" fillId="0" fontId="6" numFmtId="0" xfId="0" applyBorder="1" applyFont="1"/>
    <xf borderId="11" fillId="0" fontId="14" numFmtId="0" xfId="0" applyAlignment="1" applyBorder="1" applyFont="1">
      <alignment horizontal="left" shrinkToFit="0" vertical="center" wrapText="1"/>
    </xf>
    <xf borderId="11" fillId="0" fontId="9" numFmtId="164" xfId="0" applyAlignment="1" applyBorder="1" applyFont="1" applyNumberFormat="1">
      <alignment horizontal="center" shrinkToFit="0" vertical="center" wrapText="1"/>
    </xf>
    <xf borderId="11" fillId="0" fontId="14" numFmtId="0" xfId="0" applyAlignment="1" applyBorder="1" applyFont="1">
      <alignment horizontal="center" shrinkToFit="0" vertical="center" wrapText="1"/>
    </xf>
    <xf borderId="11" fillId="0" fontId="5" numFmtId="0" xfId="0" applyAlignment="1" applyBorder="1" applyFont="1">
      <alignment horizontal="center" shrinkToFit="0" vertical="center" wrapText="1"/>
    </xf>
    <xf borderId="11" fillId="0" fontId="16" numFmtId="0" xfId="0" applyAlignment="1" applyBorder="1" applyFont="1">
      <alignment horizontal="center" shrinkToFit="0" vertical="center" wrapText="1"/>
    </xf>
    <xf borderId="11" fillId="0" fontId="14" numFmtId="0" xfId="0" applyAlignment="1" applyBorder="1" applyFont="1">
      <alignment shrinkToFit="0" vertical="center" wrapText="1"/>
    </xf>
    <xf borderId="6" fillId="0" fontId="14" numFmtId="0" xfId="0" applyAlignment="1" applyBorder="1" applyFont="1">
      <alignment horizontal="left" shrinkToFit="0" vertical="center" wrapText="1"/>
    </xf>
    <xf borderId="6" fillId="0" fontId="14" numFmtId="164" xfId="0" applyAlignment="1" applyBorder="1" applyFont="1" applyNumberFormat="1">
      <alignment horizontal="center" shrinkToFit="0" vertical="center" wrapText="1"/>
    </xf>
    <xf borderId="0" fillId="0" fontId="14" numFmtId="0" xfId="0" applyAlignment="1" applyFont="1">
      <alignment horizontal="left" shrinkToFit="0" vertical="center" wrapText="1"/>
    </xf>
    <xf borderId="8" fillId="0" fontId="14" numFmtId="0" xfId="0" applyAlignment="1" applyBorder="1" applyFont="1">
      <alignment horizontal="left" shrinkToFit="0" vertical="center" wrapText="1"/>
    </xf>
    <xf borderId="8" fillId="0" fontId="14" numFmtId="164" xfId="0" applyAlignment="1" applyBorder="1" applyFont="1" applyNumberFormat="1">
      <alignment horizontal="center" shrinkToFit="0" vertical="center" wrapText="1"/>
    </xf>
    <xf borderId="8" fillId="0" fontId="5" numFmtId="0" xfId="0" applyAlignment="1" applyBorder="1" applyFont="1">
      <alignment horizontal="center" shrinkToFit="0" vertical="center" wrapText="1"/>
    </xf>
    <xf borderId="13" fillId="0" fontId="14" numFmtId="0" xfId="0" applyAlignment="1" applyBorder="1" applyFont="1">
      <alignment horizontal="left" shrinkToFit="0" vertical="center" wrapText="1"/>
    </xf>
    <xf borderId="13" fillId="0" fontId="14" numFmtId="164" xfId="0" applyAlignment="1" applyBorder="1" applyFont="1" applyNumberFormat="1">
      <alignment horizontal="center" shrinkToFit="0" vertical="center" wrapText="1"/>
    </xf>
    <xf borderId="13" fillId="0" fontId="5" numFmtId="0" xfId="0" applyAlignment="1" applyBorder="1" applyFont="1">
      <alignment horizontal="center" shrinkToFit="0" vertical="center" wrapText="1"/>
    </xf>
    <xf borderId="8" fillId="0" fontId="14" numFmtId="0" xfId="0" applyAlignment="1" applyBorder="1" applyFont="1">
      <alignment shrinkToFit="0" vertical="center" wrapText="1"/>
    </xf>
    <xf borderId="8" fillId="0" fontId="14" numFmtId="0" xfId="0" applyAlignment="1" applyBorder="1" applyFont="1">
      <alignment horizontal="center" shrinkToFit="0" vertical="center" wrapText="1"/>
    </xf>
    <xf borderId="7" fillId="0" fontId="14" numFmtId="0" xfId="0" applyAlignment="1" applyBorder="1" applyFont="1">
      <alignment shrinkToFit="0" vertical="center" wrapText="1"/>
    </xf>
    <xf borderId="10" fillId="0" fontId="17" numFmtId="0" xfId="0" applyAlignment="1" applyBorder="1" applyFont="1">
      <alignment horizontal="left" shrinkToFit="0" vertical="center" wrapText="1"/>
    </xf>
    <xf borderId="14" fillId="0" fontId="14" numFmtId="0" xfId="0" applyAlignment="1" applyBorder="1" applyFont="1">
      <alignment horizontal="left" shrinkToFit="0" vertical="center" wrapText="1"/>
    </xf>
    <xf borderId="14" fillId="0" fontId="14" numFmtId="17" xfId="0" applyAlignment="1" applyBorder="1" applyFont="1" applyNumberFormat="1">
      <alignment horizontal="center" shrinkToFit="0" vertical="center" wrapText="1"/>
    </xf>
    <xf borderId="14" fillId="0" fontId="14" numFmtId="0" xfId="0" applyAlignment="1" applyBorder="1" applyFont="1">
      <alignment horizontal="center" shrinkToFit="0" vertical="center" wrapText="1"/>
    </xf>
    <xf borderId="14" fillId="0" fontId="5" numFmtId="0" xfId="0" applyAlignment="1" applyBorder="1" applyFont="1">
      <alignment horizontal="center" shrinkToFit="0" vertical="center" wrapText="1"/>
    </xf>
    <xf borderId="0" fillId="0" fontId="18" numFmtId="0" xfId="0" applyAlignment="1" applyFont="1">
      <alignment horizontal="right" shrinkToFit="0" vertical="center" wrapText="1"/>
    </xf>
    <xf borderId="0" fillId="0" fontId="3" numFmtId="0" xfId="0" applyAlignment="1" applyFont="1">
      <alignment horizontal="center" shrinkToFit="0" vertical="center" wrapText="1"/>
    </xf>
    <xf borderId="0" fillId="0" fontId="19" numFmtId="0" xfId="0" applyAlignment="1" applyFont="1">
      <alignment horizontal="left" readingOrder="0"/>
    </xf>
    <xf borderId="0" fillId="0" fontId="20" numFmtId="0" xfId="0" applyFont="1"/>
    <xf borderId="1" fillId="2" fontId="5" numFmtId="0" xfId="0" applyAlignment="1" applyBorder="1" applyFont="1">
      <alignment horizontal="center" vertical="center"/>
    </xf>
    <xf borderId="0" fillId="0" fontId="21" numFmtId="0" xfId="0" applyAlignment="1" applyFont="1">
      <alignment horizontal="center" vertical="center"/>
    </xf>
    <xf borderId="15" fillId="0" fontId="9" numFmtId="0" xfId="0" applyAlignment="1" applyBorder="1" applyFont="1">
      <alignment horizontal="center" shrinkToFit="0" vertical="center" wrapText="1"/>
    </xf>
    <xf borderId="15" fillId="0" fontId="9" numFmtId="0" xfId="0" applyAlignment="1" applyBorder="1" applyFont="1">
      <alignment shrinkToFit="0" vertical="center" wrapText="1"/>
    </xf>
    <xf borderId="15" fillId="0" fontId="9" numFmtId="17" xfId="0" applyAlignment="1" applyBorder="1" applyFont="1" applyNumberFormat="1">
      <alignment horizontal="center" vertical="center"/>
    </xf>
    <xf borderId="15" fillId="0" fontId="9" numFmtId="0" xfId="0" applyAlignment="1" applyBorder="1" applyFont="1">
      <alignment horizontal="left" shrinkToFit="0" vertical="center" wrapText="1"/>
    </xf>
    <xf borderId="15" fillId="0" fontId="9" numFmtId="0" xfId="0" applyAlignment="1" applyBorder="1" applyFont="1">
      <alignment horizontal="center" vertical="center"/>
    </xf>
    <xf borderId="15" fillId="0" fontId="22" numFmtId="0" xfId="0" applyAlignment="1" applyBorder="1" applyFont="1">
      <alignment shrinkToFit="0" vertical="center" wrapText="1"/>
    </xf>
    <xf borderId="15" fillId="0" fontId="9" numFmtId="0" xfId="0" applyAlignment="1" applyBorder="1" applyFont="1">
      <alignment vertical="center"/>
    </xf>
    <xf borderId="6" fillId="0" fontId="9" numFmtId="0" xfId="0" applyAlignment="1" applyBorder="1" applyFont="1">
      <alignment horizontal="center" vertical="center"/>
    </xf>
    <xf borderId="6" fillId="0" fontId="9" numFmtId="0" xfId="0" applyAlignment="1" applyBorder="1" applyFont="1">
      <alignment horizontal="center" shrinkToFit="0" vertical="center" wrapText="1"/>
    </xf>
    <xf borderId="8" fillId="0" fontId="9" numFmtId="0" xfId="0" applyAlignment="1" applyBorder="1" applyFont="1">
      <alignment horizontal="center" vertical="center"/>
    </xf>
    <xf borderId="8" fillId="0" fontId="9" numFmtId="0" xfId="0" applyAlignment="1" applyBorder="1" applyFont="1">
      <alignment horizontal="center" shrinkToFit="0" vertical="center" wrapText="1"/>
    </xf>
    <xf borderId="10" fillId="0" fontId="9" numFmtId="0" xfId="0" applyAlignment="1" applyBorder="1" applyFont="1">
      <alignment horizontal="center" vertical="center"/>
    </xf>
    <xf borderId="10" fillId="0" fontId="9" numFmtId="0" xfId="0" applyAlignment="1" applyBorder="1" applyFont="1">
      <alignment horizontal="center" shrinkToFit="0" vertical="center" wrapText="1"/>
    </xf>
    <xf borderId="11" fillId="0" fontId="9" numFmtId="0" xfId="0" applyAlignment="1" applyBorder="1" applyFont="1">
      <alignment horizontal="center" vertical="center"/>
    </xf>
    <xf borderId="11" fillId="0" fontId="9" numFmtId="0" xfId="0" applyAlignment="1" applyBorder="1" applyFont="1">
      <alignment horizontal="center" shrinkToFit="0" vertical="center" wrapText="1"/>
    </xf>
    <xf borderId="16" fillId="0" fontId="4" numFmtId="0" xfId="0" applyBorder="1" applyFont="1"/>
    <xf borderId="16" fillId="0" fontId="18" numFmtId="0" xfId="0" applyAlignment="1" applyBorder="1" applyFont="1">
      <alignment horizontal="right" shrinkToFit="0" vertical="center" wrapText="1"/>
    </xf>
    <xf borderId="16" fillId="0" fontId="6" numFmtId="0" xfId="0" applyBorder="1" applyFont="1"/>
    <xf borderId="16" fillId="0" fontId="18" numFmtId="0" xfId="0" applyAlignment="1" applyBorder="1" applyFont="1">
      <alignment horizontal="center" shrinkToFit="0" vertical="center" wrapText="1"/>
    </xf>
    <xf borderId="16" fillId="0" fontId="23" numFmtId="0" xfId="0" applyBorder="1" applyFont="1"/>
    <xf borderId="0" fillId="0" fontId="24" numFmtId="0" xfId="0" applyAlignment="1" applyFont="1">
      <alignment horizontal="center" shrinkToFit="0" vertical="center" wrapText="1"/>
    </xf>
    <xf borderId="0" fillId="0" fontId="23" numFmtId="0" xfId="0" applyFont="1"/>
    <xf borderId="0" fillId="0" fontId="9" numFmtId="0" xfId="0" applyAlignment="1" applyFont="1">
      <alignment horizontal="center" shrinkToFit="0" vertical="center" wrapText="1"/>
    </xf>
    <xf borderId="0" fillId="0" fontId="25" numFmtId="0" xfId="0" applyFont="1"/>
    <xf borderId="0" fillId="0" fontId="7" numFmtId="0" xfId="0" applyFont="1"/>
    <xf borderId="1" fillId="2" fontId="26" numFmtId="0" xfId="0" applyAlignment="1" applyBorder="1" applyFont="1">
      <alignment horizontal="center" shrinkToFit="0" vertical="center" wrapText="1"/>
    </xf>
    <xf borderId="0" fillId="0" fontId="27" numFmtId="0" xfId="0" applyFont="1"/>
    <xf borderId="0" fillId="0" fontId="4" numFmtId="0" xfId="0" applyAlignment="1" applyFont="1">
      <alignment shrinkToFit="0" vertical="center" wrapText="1"/>
    </xf>
    <xf borderId="0" fillId="0" fontId="3" numFmtId="2" xfId="0" applyAlignment="1" applyFont="1" applyNumberFormat="1">
      <alignment shrinkToFit="0" vertical="center" wrapText="1"/>
    </xf>
    <xf borderId="17" fillId="0" fontId="4" numFmtId="0" xfId="0" applyAlignment="1" applyBorder="1" applyFont="1">
      <alignment horizontal="center" shrinkToFit="0" vertical="center" wrapText="1"/>
    </xf>
    <xf borderId="5" fillId="3" fontId="28" numFmtId="0" xfId="0" applyAlignment="1" applyBorder="1" applyFont="1">
      <alignment horizontal="center" shrinkToFit="0" vertical="center" wrapText="1"/>
    </xf>
    <xf borderId="0" fillId="0" fontId="5" numFmtId="0" xfId="0" applyAlignment="1" applyFont="1">
      <alignment horizontal="center" shrinkToFit="0" vertical="center" wrapText="1"/>
    </xf>
    <xf borderId="18" fillId="0" fontId="14" numFmtId="0" xfId="0" applyAlignment="1" applyBorder="1" applyFont="1">
      <alignment horizontal="center" shrinkToFit="0" vertical="center" wrapText="1"/>
    </xf>
    <xf borderId="19" fillId="0" fontId="14" numFmtId="0" xfId="0" applyAlignment="1" applyBorder="1" applyFont="1">
      <alignment horizontal="center" shrinkToFit="0" vertical="center" wrapText="1"/>
    </xf>
    <xf borderId="20" fillId="0" fontId="14" numFmtId="0" xfId="0" applyAlignment="1" applyBorder="1" applyFont="1">
      <alignment horizontal="center" shrinkToFit="0" vertical="center" wrapText="1"/>
    </xf>
    <xf borderId="18" fillId="0" fontId="29" numFmtId="0" xfId="0" applyAlignment="1" applyBorder="1" applyFont="1">
      <alignment horizontal="center" shrinkToFit="0" vertical="center" wrapText="1"/>
    </xf>
    <xf borderId="10" fillId="0" fontId="6" numFmtId="0" xfId="0" applyBorder="1" applyFont="1"/>
    <xf borderId="11" fillId="0" fontId="14" numFmtId="164" xfId="0" applyAlignment="1" applyBorder="1" applyFont="1" applyNumberFormat="1">
      <alignment horizontal="center" shrinkToFit="0" vertical="center" wrapText="1"/>
    </xf>
    <xf borderId="21" fillId="0" fontId="18" numFmtId="0" xfId="0" applyAlignment="1" applyBorder="1" applyFont="1">
      <alignment horizontal="right" shrinkToFit="0" vertical="center" wrapText="1"/>
    </xf>
    <xf borderId="21" fillId="0" fontId="6" numFmtId="0" xfId="0" applyBorder="1" applyFont="1"/>
    <xf borderId="21" fillId="0" fontId="3" numFmtId="0" xfId="0" applyAlignment="1" applyBorder="1" applyFont="1">
      <alignment horizontal="center"/>
    </xf>
    <xf borderId="21" fillId="0" fontId="4" numFmtId="0" xfId="0" applyBorder="1" applyFont="1"/>
    <xf borderId="0" fillId="0" fontId="30" numFmtId="0" xfId="0" applyFont="1"/>
    <xf borderId="0" fillId="0" fontId="20" numFmtId="0" xfId="0" applyAlignment="1" applyFont="1">
      <alignment horizontal="left" shrinkToFit="0" vertical="center" wrapText="1"/>
    </xf>
    <xf borderId="0" fillId="0" fontId="23" numFmtId="0" xfId="0" applyAlignment="1" applyFont="1">
      <alignment horizontal="left" shrinkToFit="0" vertical="center" wrapText="1"/>
    </xf>
    <xf borderId="1" fillId="2" fontId="5" numFmtId="0" xfId="0" applyAlignment="1" applyBorder="1" applyFont="1">
      <alignment horizontal="center" shrinkToFit="0" vertical="center" wrapText="1"/>
    </xf>
    <xf borderId="4" fillId="3" fontId="28" numFmtId="0" xfId="0" applyAlignment="1" applyBorder="1" applyFont="1">
      <alignment horizontal="center" shrinkToFit="0" vertical="center" wrapText="1"/>
    </xf>
    <xf borderId="14" fillId="0" fontId="9" numFmtId="164" xfId="0" applyAlignment="1" applyBorder="1" applyFont="1" applyNumberFormat="1">
      <alignment horizontal="center" shrinkToFit="0" vertical="center" wrapText="1"/>
    </xf>
    <xf borderId="14" fillId="0" fontId="31" numFmtId="0" xfId="0" applyAlignment="1" applyBorder="1" applyFont="1">
      <alignment horizontal="center" shrinkToFit="0" vertical="center" wrapText="1"/>
    </xf>
    <xf borderId="14" fillId="0" fontId="14" numFmtId="0" xfId="0" applyAlignment="1" applyBorder="1" applyFont="1">
      <alignment shrinkToFit="0" vertical="center" wrapText="1"/>
    </xf>
    <xf borderId="0" fillId="0" fontId="32" numFmtId="0" xfId="0" applyAlignment="1" applyFont="1">
      <alignment horizontal="center" shrinkToFit="0" vertical="center" wrapText="1"/>
    </xf>
    <xf borderId="0" fillId="0" fontId="18" numFmtId="0" xfId="0" applyAlignment="1" applyFont="1">
      <alignment horizontal="right"/>
    </xf>
    <xf borderId="0" fillId="0" fontId="18" numFmtId="0" xfId="0" applyAlignment="1" applyFont="1">
      <alignment horizontal="center"/>
    </xf>
    <xf borderId="0" fillId="0" fontId="28" numFmtId="0" xfId="0" applyFont="1"/>
    <xf borderId="1" fillId="2" fontId="19" numFmtId="0" xfId="0" applyAlignment="1" applyBorder="1" applyFont="1">
      <alignment horizontal="center" shrinkToFit="0" vertical="center" wrapText="1"/>
    </xf>
    <xf borderId="0" fillId="0" fontId="33" numFmtId="0" xfId="0" applyAlignment="1" applyFont="1">
      <alignment horizontal="center" shrinkToFit="0" vertical="center" wrapText="1"/>
    </xf>
    <xf borderId="22" fillId="0" fontId="14" numFmtId="0" xfId="0" applyAlignment="1" applyBorder="1" applyFont="1">
      <alignment horizontal="left" shrinkToFit="0" vertical="center" wrapText="1"/>
    </xf>
    <xf borderId="22" fillId="0" fontId="14" numFmtId="164" xfId="0" applyAlignment="1" applyBorder="1" applyFont="1" applyNumberFormat="1">
      <alignment horizontal="center" shrinkToFit="0" vertical="center" wrapText="1"/>
    </xf>
    <xf borderId="13" fillId="0" fontId="14" numFmtId="0" xfId="0" applyAlignment="1" applyBorder="1" applyFont="1">
      <alignment horizontal="center" shrinkToFit="0" vertical="center" wrapText="1"/>
    </xf>
    <xf borderId="16" fillId="0" fontId="18" numFmtId="0" xfId="0" applyAlignment="1" applyBorder="1" applyFont="1">
      <alignment horizontal="center"/>
    </xf>
    <xf borderId="0" fillId="0" fontId="32" numFmtId="0" xfId="0" applyFont="1"/>
    <xf borderId="1" fillId="2" fontId="26" numFmtId="0" xfId="0" applyAlignment="1" applyBorder="1" applyFont="1">
      <alignment horizontal="center" vertical="center"/>
    </xf>
    <xf borderId="0" fillId="0" fontId="34" numFmtId="0" xfId="0" applyAlignment="1" applyFont="1">
      <alignment horizontal="center" vertical="center"/>
    </xf>
    <xf borderId="8" fillId="0" fontId="35"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1943100" cy="628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1</xdr:row>
      <xdr:rowOff>0</xdr:rowOff>
    </xdr:from>
    <xdr:ext cx="1943100" cy="628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0</xdr:row>
      <xdr:rowOff>180975</xdr:rowOff>
    </xdr:from>
    <xdr:ext cx="2114550" cy="7143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124075" cy="6858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1914525" cy="6191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2171700" cy="6953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acebook.com/photo/?fbid=963329095826497&amp;set=a.633463335479743&amp;locale=es_LA" TargetMode="External"/><Relationship Id="rId2" Type="http://schemas.openxmlformats.org/officeDocument/2006/relationships/hyperlink" Target="https://www.facebook.com/photo/?fbid=891820846310656&amp;set=a.633463335479743&amp;locale=es_LA" TargetMode="External"/><Relationship Id="rId3" Type="http://schemas.openxmlformats.org/officeDocument/2006/relationships/hyperlink" Target="https://www.facebook.com/photo/?fbid=882390860586988&amp;set=a.633463335479743" TargetMode="External"/><Relationship Id="rId4" Type="http://schemas.openxmlformats.org/officeDocument/2006/relationships/hyperlink" Target="https://www.facebook.com/photo/?fbid=849578660534875&amp;set=a.633463335479743&amp;locale=es_LA" TargetMode="External"/><Relationship Id="rId10" Type="http://schemas.openxmlformats.org/officeDocument/2006/relationships/drawing" Target="../drawings/drawing1.xml"/><Relationship Id="rId9" Type="http://schemas.openxmlformats.org/officeDocument/2006/relationships/hyperlink" Target="https://www.facebook.com/photo/?fbid=969058025018244&amp;set=pcb.969058718351508" TargetMode="External"/><Relationship Id="rId5" Type="http://schemas.openxmlformats.org/officeDocument/2006/relationships/hyperlink" Target="https://www.facebook.com/share/p/VBeeTyxFv78ekS3N/?mibextid=oFDknk" TargetMode="External"/><Relationship Id="rId6" Type="http://schemas.openxmlformats.org/officeDocument/2006/relationships/hyperlink" Target="https://www.facebook.com/photo/?fbid=800270855465656&amp;set=a.633463335479743" TargetMode="External"/><Relationship Id="rId7" Type="http://schemas.openxmlformats.org/officeDocument/2006/relationships/hyperlink" Target="https://drive.google.com/file/d/16tdXIlNvIi-yXZgrr3zUqm9J8RdKoWch/view?usp=sharing" TargetMode="External"/><Relationship Id="rId8" Type="http://schemas.openxmlformats.org/officeDocument/2006/relationships/hyperlink" Target="https://www.facebook.com/photo/?%20fbid=911823597644051&amp;set=pcb.911823734310704&amp;locale=es_LA"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facebook.com/photo/?fbid=963329095826497&amp;set=a.633463335479743&amp;locale=es_LA" TargetMode="External"/><Relationship Id="rId2" Type="http://schemas.openxmlformats.org/officeDocument/2006/relationships/hyperlink" Target="https://www.facebook.com/photo/?fbid=891820846310656&amp;set=a.633463335479743&amp;locale=es_LA" TargetMode="External"/><Relationship Id="rId3" Type="http://schemas.openxmlformats.org/officeDocument/2006/relationships/hyperlink" Target="https://www.facebook.com/photo/?fbid=882390860586988&amp;set=a.633463335479743" TargetMode="External"/><Relationship Id="rId4" Type="http://schemas.openxmlformats.org/officeDocument/2006/relationships/hyperlink" Target="https://www.facebook.com/photo/?fbid=849578660534875&amp;set=a.633463335479743&amp;locale=es_LA" TargetMode="External"/><Relationship Id="rId5" Type="http://schemas.openxmlformats.org/officeDocument/2006/relationships/hyperlink" Target="https://www.facebook.com/share/p/VBeeTyxFv78ekS3N/?mibextid=oFDknk" TargetMode="External"/><Relationship Id="rId6" Type="http://schemas.openxmlformats.org/officeDocument/2006/relationships/hyperlink" Target="https://www.facebook.com/photo/?fbid=800270855465656&amp;set=a.633463335479743" TargetMode="External"/><Relationship Id="rId7"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file/d/16tdXIlNvIi-yXZgrr3zUqm9J8RdKoWch/view?usp=sharing"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facebook.com/photo/?%20fbid=911823597644051&amp;set=pcb.911823734310704&amp;locale=es_LA"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facebook.com/photo/?fbid=969058025018244&amp;set=pcb.969058718351508" TargetMode="External"/><Relationship Id="rId2"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71"/>
    <col customWidth="1" min="2" max="2" width="48.86"/>
    <col customWidth="1" min="3" max="3" width="15.71"/>
    <col customWidth="1" min="4" max="4" width="27.29"/>
    <col customWidth="1" min="5" max="5" width="24.57"/>
    <col customWidth="1" min="6" max="6" width="44.43"/>
    <col customWidth="1" min="7" max="7" width="48.14"/>
    <col customWidth="1" min="8" max="8" width="41.29"/>
    <col customWidth="1" min="9" max="26" width="10.71"/>
  </cols>
  <sheetData>
    <row r="1" ht="14.25" customHeight="1"/>
    <row r="2" ht="49.5" customHeight="1">
      <c r="B2" s="1"/>
    </row>
    <row r="3" ht="14.25" customHeight="1">
      <c r="B3" s="2" t="s">
        <v>0</v>
      </c>
    </row>
    <row r="4" ht="14.25" customHeight="1">
      <c r="B4" s="2" t="s">
        <v>1</v>
      </c>
    </row>
    <row r="5" ht="48.75" customHeight="1">
      <c r="B5" s="3" t="s">
        <v>2</v>
      </c>
    </row>
    <row r="6" ht="14.25" customHeight="1">
      <c r="B6" s="4" t="s">
        <v>3</v>
      </c>
    </row>
    <row r="7" ht="14.25" customHeight="1">
      <c r="B7" s="4"/>
    </row>
    <row r="8" ht="59.25" customHeight="1">
      <c r="B8" s="5" t="s">
        <v>4</v>
      </c>
      <c r="C8" s="6"/>
      <c r="D8" s="6"/>
      <c r="E8" s="6"/>
      <c r="F8" s="6"/>
      <c r="G8" s="6"/>
      <c r="H8" s="7"/>
    </row>
    <row r="9" ht="14.25" customHeight="1">
      <c r="B9" s="4"/>
    </row>
    <row r="10" ht="37.5" customHeight="1">
      <c r="B10" s="8" t="s">
        <v>5</v>
      </c>
      <c r="C10" s="9" t="s">
        <v>6</v>
      </c>
      <c r="D10" s="9" t="s">
        <v>7</v>
      </c>
      <c r="E10" s="9" t="s">
        <v>8</v>
      </c>
      <c r="F10" s="9" t="s">
        <v>9</v>
      </c>
      <c r="G10" s="9" t="s">
        <v>10</v>
      </c>
      <c r="H10" s="9" t="s">
        <v>11</v>
      </c>
    </row>
    <row r="11" ht="53.25" customHeight="1">
      <c r="A11" s="10">
        <f>1</f>
        <v>1</v>
      </c>
      <c r="B11" s="11" t="s">
        <v>12</v>
      </c>
      <c r="C11" s="12">
        <v>45591.0</v>
      </c>
      <c r="D11" s="13" t="s">
        <v>13</v>
      </c>
      <c r="E11" s="14">
        <v>1.0</v>
      </c>
      <c r="F11" s="15" t="s">
        <v>14</v>
      </c>
      <c r="G11" s="16" t="s">
        <v>15</v>
      </c>
      <c r="H11" s="17"/>
      <c r="I11" s="18"/>
      <c r="J11" s="18"/>
      <c r="K11" s="18"/>
      <c r="L11" s="18"/>
      <c r="M11" s="18"/>
      <c r="N11" s="18"/>
      <c r="O11" s="18"/>
      <c r="P11" s="18"/>
      <c r="Q11" s="18"/>
      <c r="R11" s="18"/>
      <c r="S11" s="18"/>
      <c r="T11" s="18"/>
      <c r="U11" s="18"/>
      <c r="V11" s="18"/>
      <c r="W11" s="18"/>
      <c r="X11" s="18"/>
      <c r="Y11" s="18"/>
      <c r="Z11" s="18"/>
    </row>
    <row r="12" ht="14.25" customHeight="1">
      <c r="A12" s="10">
        <f t="shared" ref="A12:A25" si="1">1+A11</f>
        <v>2</v>
      </c>
      <c r="B12" s="19" t="s">
        <v>16</v>
      </c>
      <c r="C12" s="20">
        <v>45494.0</v>
      </c>
      <c r="D12" s="21" t="s">
        <v>17</v>
      </c>
      <c r="E12" s="22">
        <v>1.0</v>
      </c>
      <c r="F12" s="23"/>
      <c r="G12" s="24" t="s">
        <v>18</v>
      </c>
      <c r="H12" s="25"/>
      <c r="I12" s="18"/>
      <c r="J12" s="18"/>
      <c r="K12" s="18"/>
      <c r="L12" s="18"/>
      <c r="M12" s="18"/>
      <c r="N12" s="18"/>
      <c r="O12" s="18"/>
      <c r="P12" s="18"/>
      <c r="Q12" s="18"/>
      <c r="R12" s="18"/>
      <c r="S12" s="18"/>
      <c r="T12" s="18"/>
      <c r="U12" s="18"/>
      <c r="V12" s="18"/>
      <c r="W12" s="18"/>
      <c r="X12" s="18"/>
      <c r="Y12" s="18"/>
      <c r="Z12" s="18"/>
    </row>
    <row r="13" ht="48.0" customHeight="1">
      <c r="A13" s="10">
        <f t="shared" si="1"/>
        <v>3</v>
      </c>
      <c r="B13" s="19" t="s">
        <v>19</v>
      </c>
      <c r="C13" s="20">
        <v>45475.0</v>
      </c>
      <c r="D13" s="19" t="s">
        <v>13</v>
      </c>
      <c r="E13" s="22">
        <v>1.0</v>
      </c>
      <c r="F13" s="23"/>
      <c r="G13" s="24" t="s">
        <v>20</v>
      </c>
      <c r="H13" s="25" t="s">
        <v>21</v>
      </c>
      <c r="I13" s="18"/>
      <c r="J13" s="18"/>
      <c r="K13" s="18"/>
      <c r="L13" s="18"/>
      <c r="M13" s="18"/>
      <c r="N13" s="18"/>
      <c r="O13" s="18"/>
      <c r="P13" s="18"/>
      <c r="Q13" s="18"/>
      <c r="R13" s="18"/>
      <c r="S13" s="18"/>
      <c r="T13" s="18"/>
      <c r="U13" s="18"/>
      <c r="V13" s="18"/>
      <c r="W13" s="18"/>
      <c r="X13" s="18"/>
      <c r="Y13" s="18"/>
      <c r="Z13" s="18"/>
    </row>
    <row r="14" ht="69.75" customHeight="1">
      <c r="A14" s="10">
        <f t="shared" si="1"/>
        <v>4</v>
      </c>
      <c r="B14" s="19" t="s">
        <v>22</v>
      </c>
      <c r="C14" s="20">
        <v>45413.0</v>
      </c>
      <c r="D14" s="21" t="s">
        <v>23</v>
      </c>
      <c r="E14" s="22">
        <v>1.0</v>
      </c>
      <c r="F14" s="23"/>
      <c r="G14" s="24" t="s">
        <v>24</v>
      </c>
      <c r="H14" s="25" t="s">
        <v>21</v>
      </c>
      <c r="I14" s="18"/>
      <c r="J14" s="18"/>
      <c r="K14" s="18"/>
      <c r="L14" s="18"/>
      <c r="M14" s="18"/>
      <c r="N14" s="18"/>
      <c r="O14" s="18"/>
      <c r="P14" s="18"/>
      <c r="Q14" s="18"/>
      <c r="R14" s="18"/>
      <c r="S14" s="18"/>
      <c r="T14" s="18"/>
      <c r="U14" s="18"/>
      <c r="V14" s="18"/>
      <c r="W14" s="18"/>
      <c r="X14" s="18"/>
      <c r="Y14" s="18"/>
      <c r="Z14" s="18"/>
    </row>
    <row r="15" ht="66.75" customHeight="1">
      <c r="A15" s="10">
        <f t="shared" si="1"/>
        <v>5</v>
      </c>
      <c r="B15" s="26" t="s">
        <v>25</v>
      </c>
      <c r="C15" s="27">
        <v>45383.0</v>
      </c>
      <c r="D15" s="28" t="s">
        <v>13</v>
      </c>
      <c r="E15" s="29">
        <v>1.0</v>
      </c>
      <c r="F15" s="23"/>
      <c r="G15" s="30" t="s">
        <v>26</v>
      </c>
      <c r="H15" s="26" t="s">
        <v>27</v>
      </c>
      <c r="I15" s="18"/>
      <c r="J15" s="18"/>
      <c r="K15" s="18"/>
      <c r="L15" s="18"/>
      <c r="M15" s="18"/>
      <c r="N15" s="18"/>
      <c r="O15" s="18"/>
      <c r="P15" s="18"/>
      <c r="Q15" s="18"/>
      <c r="R15" s="18"/>
      <c r="S15" s="18"/>
      <c r="T15" s="18"/>
      <c r="U15" s="18"/>
      <c r="V15" s="18"/>
      <c r="W15" s="18"/>
      <c r="X15" s="18"/>
      <c r="Y15" s="18"/>
      <c r="Z15" s="18"/>
    </row>
    <row r="16" ht="47.25" customHeight="1">
      <c r="A16" s="10">
        <f t="shared" si="1"/>
        <v>6</v>
      </c>
      <c r="B16" s="31" t="s">
        <v>28</v>
      </c>
      <c r="C16" s="32">
        <v>45323.0</v>
      </c>
      <c r="D16" s="33" t="s">
        <v>17</v>
      </c>
      <c r="E16" s="34">
        <v>1.0</v>
      </c>
      <c r="F16" s="23"/>
      <c r="G16" s="35" t="s">
        <v>29</v>
      </c>
      <c r="H16" s="36"/>
      <c r="I16" s="18"/>
      <c r="J16" s="18"/>
      <c r="K16" s="18"/>
      <c r="L16" s="18"/>
      <c r="M16" s="18"/>
      <c r="N16" s="18"/>
      <c r="O16" s="18"/>
      <c r="P16" s="18"/>
      <c r="Q16" s="18"/>
      <c r="R16" s="18"/>
      <c r="S16" s="18"/>
      <c r="T16" s="18"/>
      <c r="U16" s="18"/>
      <c r="V16" s="18"/>
      <c r="W16" s="18"/>
      <c r="X16" s="18"/>
      <c r="Y16" s="18"/>
      <c r="Z16" s="18"/>
    </row>
    <row r="17" ht="57.0" customHeight="1">
      <c r="A17" s="10">
        <f t="shared" si="1"/>
        <v>7</v>
      </c>
      <c r="B17" s="37" t="s">
        <v>30</v>
      </c>
      <c r="C17" s="37" t="s">
        <v>31</v>
      </c>
      <c r="D17" s="37" t="s">
        <v>32</v>
      </c>
      <c r="E17" s="38">
        <f>48</f>
        <v>48</v>
      </c>
      <c r="F17" s="39" t="s">
        <v>33</v>
      </c>
      <c r="G17" s="40" t="s">
        <v>34</v>
      </c>
      <c r="H17" s="39" t="s">
        <v>35</v>
      </c>
    </row>
    <row r="18" ht="64.5" customHeight="1">
      <c r="A18" s="10">
        <f t="shared" si="1"/>
        <v>8</v>
      </c>
      <c r="B18" s="41" t="s">
        <v>30</v>
      </c>
      <c r="C18" s="42">
        <v>45845.0</v>
      </c>
      <c r="D18" s="41" t="s">
        <v>32</v>
      </c>
      <c r="E18" s="43">
        <v>41.0</v>
      </c>
      <c r="F18" s="41" t="s">
        <v>33</v>
      </c>
      <c r="G18" s="44"/>
      <c r="H18" s="44"/>
    </row>
    <row r="19" ht="63.0" customHeight="1">
      <c r="A19" s="10">
        <f t="shared" si="1"/>
        <v>9</v>
      </c>
      <c r="B19" s="45" t="s">
        <v>36</v>
      </c>
      <c r="C19" s="46" t="s">
        <v>37</v>
      </c>
      <c r="D19" s="47" t="s">
        <v>38</v>
      </c>
      <c r="E19" s="48">
        <f>6</f>
        <v>6</v>
      </c>
      <c r="F19" s="47" t="s">
        <v>39</v>
      </c>
      <c r="G19" s="49" t="s">
        <v>40</v>
      </c>
      <c r="H19" s="50" t="s">
        <v>41</v>
      </c>
    </row>
    <row r="20" ht="43.5" customHeight="1">
      <c r="A20" s="10">
        <f t="shared" si="1"/>
        <v>10</v>
      </c>
      <c r="B20" s="51" t="s">
        <v>42</v>
      </c>
      <c r="C20" s="52">
        <v>45589.0</v>
      </c>
      <c r="D20" s="39" t="s">
        <v>43</v>
      </c>
      <c r="E20" s="38">
        <f t="shared" ref="E20:E23" si="2">10</f>
        <v>10</v>
      </c>
      <c r="F20" s="39" t="s">
        <v>44</v>
      </c>
      <c r="G20" s="39" t="s">
        <v>45</v>
      </c>
      <c r="H20" s="39" t="s">
        <v>46</v>
      </c>
      <c r="I20" s="53"/>
      <c r="J20" s="53"/>
      <c r="K20" s="53"/>
      <c r="L20" s="53"/>
      <c r="M20" s="53"/>
      <c r="N20" s="53"/>
      <c r="O20" s="53"/>
      <c r="P20" s="53"/>
      <c r="Q20" s="53"/>
      <c r="R20" s="53"/>
      <c r="S20" s="53"/>
      <c r="T20" s="53"/>
      <c r="U20" s="53"/>
      <c r="V20" s="53"/>
      <c r="W20" s="53"/>
      <c r="X20" s="53"/>
      <c r="Y20" s="53"/>
      <c r="Z20" s="53"/>
    </row>
    <row r="21" ht="39.75" customHeight="1">
      <c r="A21" s="10">
        <f t="shared" si="1"/>
        <v>11</v>
      </c>
      <c r="B21" s="54" t="s">
        <v>47</v>
      </c>
      <c r="C21" s="55">
        <v>45596.0</v>
      </c>
      <c r="D21" s="23"/>
      <c r="E21" s="56">
        <f t="shared" si="2"/>
        <v>10</v>
      </c>
      <c r="F21" s="23"/>
      <c r="G21" s="23"/>
      <c r="H21" s="23"/>
      <c r="I21" s="53"/>
      <c r="J21" s="53"/>
      <c r="K21" s="53"/>
      <c r="L21" s="53"/>
      <c r="M21" s="53"/>
      <c r="N21" s="53"/>
      <c r="O21" s="53"/>
      <c r="P21" s="53"/>
      <c r="Q21" s="53"/>
      <c r="R21" s="53"/>
      <c r="S21" s="53"/>
      <c r="T21" s="53"/>
      <c r="U21" s="53"/>
      <c r="V21" s="53"/>
      <c r="W21" s="53"/>
      <c r="X21" s="53"/>
      <c r="Y21" s="53"/>
      <c r="Z21" s="53"/>
    </row>
    <row r="22" ht="30.75" customHeight="1">
      <c r="A22" s="10">
        <f t="shared" si="1"/>
        <v>12</v>
      </c>
      <c r="B22" s="54" t="s">
        <v>48</v>
      </c>
      <c r="C22" s="55">
        <v>45603.0</v>
      </c>
      <c r="D22" s="23"/>
      <c r="E22" s="56">
        <f t="shared" si="2"/>
        <v>10</v>
      </c>
      <c r="F22" s="23"/>
      <c r="G22" s="23"/>
      <c r="H22" s="23"/>
      <c r="I22" s="53"/>
      <c r="J22" s="53"/>
      <c r="K22" s="53"/>
      <c r="L22" s="53"/>
      <c r="M22" s="53"/>
      <c r="N22" s="53"/>
      <c r="O22" s="53"/>
      <c r="P22" s="53"/>
      <c r="Q22" s="53"/>
      <c r="R22" s="53"/>
      <c r="S22" s="53"/>
      <c r="T22" s="53"/>
      <c r="U22" s="53"/>
      <c r="V22" s="53"/>
      <c r="W22" s="53"/>
      <c r="X22" s="53"/>
      <c r="Y22" s="53"/>
      <c r="Z22" s="53"/>
    </row>
    <row r="23" ht="46.5" customHeight="1">
      <c r="A23" s="10">
        <f t="shared" si="1"/>
        <v>13</v>
      </c>
      <c r="B23" s="57" t="s">
        <v>49</v>
      </c>
      <c r="C23" s="58">
        <v>45617.0</v>
      </c>
      <c r="D23" s="44"/>
      <c r="E23" s="59">
        <f t="shared" si="2"/>
        <v>10</v>
      </c>
      <c r="F23" s="44"/>
      <c r="G23" s="44"/>
      <c r="H23" s="44"/>
      <c r="I23" s="53"/>
      <c r="J23" s="53"/>
      <c r="K23" s="53"/>
      <c r="L23" s="53"/>
      <c r="M23" s="53"/>
      <c r="N23" s="53"/>
      <c r="O23" s="53"/>
      <c r="P23" s="53"/>
      <c r="Q23" s="53"/>
      <c r="R23" s="53"/>
      <c r="S23" s="53"/>
      <c r="T23" s="53"/>
      <c r="U23" s="53"/>
      <c r="V23" s="53"/>
      <c r="W23" s="53"/>
      <c r="X23" s="53"/>
      <c r="Y23" s="53"/>
      <c r="Z23" s="53"/>
    </row>
    <row r="24" ht="111.0" customHeight="1">
      <c r="A24" s="10">
        <f t="shared" si="1"/>
        <v>14</v>
      </c>
      <c r="B24" s="60" t="s">
        <v>50</v>
      </c>
      <c r="C24" s="61" t="s">
        <v>51</v>
      </c>
      <c r="D24" s="62" t="s">
        <v>52</v>
      </c>
      <c r="E24" s="56">
        <f>30</f>
        <v>30</v>
      </c>
      <c r="F24" s="62" t="s">
        <v>53</v>
      </c>
      <c r="G24" s="63" t="s">
        <v>54</v>
      </c>
      <c r="H24" s="62" t="s">
        <v>55</v>
      </c>
    </row>
    <row r="25" ht="57.75" customHeight="1">
      <c r="A25" s="10">
        <f t="shared" si="1"/>
        <v>15</v>
      </c>
      <c r="B25" s="64" t="s">
        <v>56</v>
      </c>
      <c r="C25" s="65">
        <v>45597.0</v>
      </c>
      <c r="D25" s="66" t="s">
        <v>13</v>
      </c>
      <c r="E25" s="67">
        <f>46</f>
        <v>46</v>
      </c>
      <c r="F25" s="66" t="s">
        <v>57</v>
      </c>
      <c r="G25" s="66" t="s">
        <v>58</v>
      </c>
      <c r="H25" s="66"/>
    </row>
    <row r="26" ht="33.0" customHeight="1">
      <c r="B26" s="68" t="s">
        <v>59</v>
      </c>
      <c r="E26" s="69">
        <f>SUM(E11:E25)</f>
        <v>217</v>
      </c>
      <c r="F26" s="70" t="s">
        <v>60</v>
      </c>
      <c r="G26" s="4"/>
    </row>
    <row r="27" ht="14.25" customHeight="1"/>
    <row r="28" ht="14.25" customHeight="1">
      <c r="B28" s="71" t="s">
        <v>61</v>
      </c>
    </row>
    <row r="29" ht="14.25" customHeight="1">
      <c r="B29" s="71" t="s">
        <v>62</v>
      </c>
    </row>
    <row r="30" ht="14.25" customHeight="1">
      <c r="B30" s="71" t="s">
        <v>63</v>
      </c>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G20:G23"/>
    <mergeCell ref="H20:H23"/>
    <mergeCell ref="B5:H5"/>
    <mergeCell ref="B8:H8"/>
    <mergeCell ref="F11:F16"/>
    <mergeCell ref="G17:G18"/>
    <mergeCell ref="H17:H18"/>
    <mergeCell ref="D20:D23"/>
    <mergeCell ref="F20:F23"/>
    <mergeCell ref="B26:D26"/>
  </mergeCells>
  <hyperlinks>
    <hyperlink r:id="rId1" ref="G11"/>
    <hyperlink r:id="rId2" ref="G12"/>
    <hyperlink r:id="rId3" ref="G13"/>
    <hyperlink r:id="rId4" ref="G14"/>
    <hyperlink r:id="rId5" ref="G15"/>
    <hyperlink r:id="rId6" ref="G16"/>
    <hyperlink r:id="rId7" ref="G17"/>
    <hyperlink r:id="rId8" ref="G19"/>
    <hyperlink r:id="rId9" ref="G24"/>
  </hyperlinks>
  <printOptions/>
  <pageMargins bottom="0.75" footer="0.0" header="0.0" left="0.7" right="0.7" top="0.75"/>
  <pageSetup orientation="portrait"/>
  <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6"/>
    <col customWidth="1" min="2" max="2" width="16.71"/>
    <col customWidth="1" min="3" max="3" width="45.14"/>
    <col customWidth="1" min="4" max="4" width="14.43"/>
    <col customWidth="1" min="5" max="5" width="27.29"/>
    <col customWidth="1" min="6" max="6" width="26.43"/>
    <col customWidth="1" min="7" max="7" width="34.86"/>
    <col customWidth="1" min="8" max="8" width="48.14"/>
    <col customWidth="1" min="9" max="9" width="41.29"/>
    <col customWidth="1" min="10" max="26" width="10.71"/>
  </cols>
  <sheetData>
    <row r="1" ht="14.25" customHeight="1"/>
    <row r="2" ht="49.5" customHeight="1">
      <c r="C2" s="1"/>
    </row>
    <row r="3" ht="14.25" customHeight="1">
      <c r="C3" s="2" t="s">
        <v>0</v>
      </c>
    </row>
    <row r="4" ht="14.25" customHeight="1">
      <c r="C4" s="2" t="s">
        <v>14</v>
      </c>
    </row>
    <row r="5" ht="48.75" customHeight="1">
      <c r="C5" s="3" t="s">
        <v>2</v>
      </c>
    </row>
    <row r="6" ht="14.25" customHeight="1">
      <c r="C6" s="4" t="s">
        <v>3</v>
      </c>
    </row>
    <row r="7" ht="14.25" customHeight="1">
      <c r="C7" s="4"/>
    </row>
    <row r="8" ht="59.25" customHeight="1">
      <c r="C8" s="72" t="s">
        <v>64</v>
      </c>
      <c r="D8" s="6"/>
      <c r="E8" s="6"/>
      <c r="F8" s="6"/>
      <c r="G8" s="6"/>
      <c r="H8" s="6"/>
      <c r="I8" s="7"/>
    </row>
    <row r="9" ht="14.25" customHeight="1">
      <c r="C9" s="4"/>
    </row>
    <row r="10" ht="48.0" customHeight="1">
      <c r="A10" s="73"/>
      <c r="B10" s="74"/>
      <c r="C10" s="75"/>
      <c r="D10" s="76"/>
      <c r="E10" s="77"/>
      <c r="F10" s="78"/>
      <c r="G10" s="74"/>
      <c r="H10" s="79"/>
      <c r="I10" s="80"/>
      <c r="J10" s="18"/>
      <c r="K10" s="18"/>
      <c r="L10" s="18"/>
      <c r="M10" s="18"/>
      <c r="N10" s="18"/>
      <c r="O10" s="18"/>
      <c r="P10" s="18"/>
      <c r="Q10" s="18"/>
      <c r="R10" s="18"/>
      <c r="S10" s="18"/>
      <c r="T10" s="18"/>
      <c r="U10" s="18"/>
      <c r="V10" s="18"/>
      <c r="W10" s="18"/>
      <c r="X10" s="18"/>
      <c r="Y10" s="18"/>
      <c r="Z10" s="18"/>
    </row>
    <row r="11" ht="53.25" customHeight="1">
      <c r="A11" s="10">
        <f>1</f>
        <v>1</v>
      </c>
      <c r="B11" s="15" t="s">
        <v>14</v>
      </c>
      <c r="C11" s="11" t="s">
        <v>65</v>
      </c>
      <c r="D11" s="12">
        <v>45591.0</v>
      </c>
      <c r="E11" s="13" t="s">
        <v>13</v>
      </c>
      <c r="F11" s="81">
        <v>1.0</v>
      </c>
      <c r="G11" s="82" t="s">
        <v>66</v>
      </c>
      <c r="H11" s="16" t="s">
        <v>15</v>
      </c>
      <c r="I11" s="17"/>
      <c r="J11" s="18"/>
      <c r="K11" s="18"/>
      <c r="L11" s="18"/>
      <c r="M11" s="18"/>
      <c r="N11" s="18"/>
      <c r="O11" s="18"/>
      <c r="P11" s="18"/>
      <c r="Q11" s="18"/>
      <c r="R11" s="18"/>
      <c r="S11" s="18"/>
      <c r="T11" s="18"/>
      <c r="U11" s="18"/>
      <c r="V11" s="18"/>
      <c r="W11" s="18"/>
      <c r="X11" s="18"/>
      <c r="Y11" s="18"/>
      <c r="Z11" s="18"/>
    </row>
    <row r="12" ht="14.25" customHeight="1">
      <c r="A12" s="10">
        <f t="shared" ref="A12:A16" si="1">1+A11</f>
        <v>2</v>
      </c>
      <c r="B12" s="23"/>
      <c r="C12" s="19" t="s">
        <v>67</v>
      </c>
      <c r="D12" s="20">
        <v>45494.0</v>
      </c>
      <c r="E12" s="21" t="s">
        <v>17</v>
      </c>
      <c r="F12" s="83">
        <v>1.0</v>
      </c>
      <c r="G12" s="84" t="s">
        <v>66</v>
      </c>
      <c r="H12" s="24" t="s">
        <v>18</v>
      </c>
      <c r="I12" s="25"/>
      <c r="J12" s="18"/>
      <c r="K12" s="18"/>
      <c r="L12" s="18"/>
      <c r="M12" s="18"/>
      <c r="N12" s="18"/>
      <c r="O12" s="18"/>
      <c r="P12" s="18"/>
      <c r="Q12" s="18"/>
      <c r="R12" s="18"/>
      <c r="S12" s="18"/>
      <c r="T12" s="18"/>
      <c r="U12" s="18"/>
      <c r="V12" s="18"/>
      <c r="W12" s="18"/>
      <c r="X12" s="18"/>
      <c r="Y12" s="18"/>
      <c r="Z12" s="18"/>
    </row>
    <row r="13" ht="48.0" customHeight="1">
      <c r="A13" s="10">
        <f t="shared" si="1"/>
        <v>3</v>
      </c>
      <c r="B13" s="23"/>
      <c r="C13" s="19" t="s">
        <v>68</v>
      </c>
      <c r="D13" s="20">
        <v>45475.0</v>
      </c>
      <c r="E13" s="19" t="s">
        <v>13</v>
      </c>
      <c r="F13" s="83">
        <v>1.0</v>
      </c>
      <c r="G13" s="84" t="s">
        <v>69</v>
      </c>
      <c r="H13" s="24" t="s">
        <v>20</v>
      </c>
      <c r="I13" s="25" t="s">
        <v>21</v>
      </c>
      <c r="J13" s="18"/>
      <c r="K13" s="18"/>
      <c r="L13" s="18"/>
      <c r="M13" s="18"/>
      <c r="N13" s="18"/>
      <c r="O13" s="18"/>
      <c r="P13" s="18"/>
      <c r="Q13" s="18"/>
      <c r="R13" s="18"/>
      <c r="S13" s="18"/>
      <c r="T13" s="18"/>
      <c r="U13" s="18"/>
      <c r="V13" s="18"/>
      <c r="W13" s="18"/>
      <c r="X13" s="18"/>
      <c r="Y13" s="18"/>
      <c r="Z13" s="18"/>
    </row>
    <row r="14" ht="69.75" customHeight="1">
      <c r="A14" s="10">
        <f t="shared" si="1"/>
        <v>4</v>
      </c>
      <c r="B14" s="23"/>
      <c r="C14" s="19" t="s">
        <v>70</v>
      </c>
      <c r="D14" s="20">
        <v>45413.0</v>
      </c>
      <c r="E14" s="21" t="s">
        <v>23</v>
      </c>
      <c r="F14" s="83">
        <v>1.0</v>
      </c>
      <c r="G14" s="84" t="s">
        <v>71</v>
      </c>
      <c r="H14" s="24" t="s">
        <v>24</v>
      </c>
      <c r="I14" s="25" t="s">
        <v>21</v>
      </c>
      <c r="J14" s="18"/>
      <c r="K14" s="18"/>
      <c r="L14" s="18"/>
      <c r="M14" s="18"/>
      <c r="N14" s="18"/>
      <c r="O14" s="18"/>
      <c r="P14" s="18"/>
      <c r="Q14" s="18"/>
      <c r="R14" s="18"/>
      <c r="S14" s="18"/>
      <c r="T14" s="18"/>
      <c r="U14" s="18"/>
      <c r="V14" s="18"/>
      <c r="W14" s="18"/>
      <c r="X14" s="18"/>
      <c r="Y14" s="18"/>
      <c r="Z14" s="18"/>
    </row>
    <row r="15" ht="66.75" customHeight="1">
      <c r="A15" s="10">
        <f t="shared" si="1"/>
        <v>5</v>
      </c>
      <c r="B15" s="23"/>
      <c r="C15" s="26" t="s">
        <v>72</v>
      </c>
      <c r="D15" s="27">
        <v>45383.0</v>
      </c>
      <c r="E15" s="28" t="s">
        <v>13</v>
      </c>
      <c r="F15" s="85">
        <v>1.0</v>
      </c>
      <c r="G15" s="86" t="s">
        <v>69</v>
      </c>
      <c r="H15" s="30" t="s">
        <v>26</v>
      </c>
      <c r="I15" s="26" t="s">
        <v>27</v>
      </c>
      <c r="J15" s="18"/>
      <c r="K15" s="18"/>
      <c r="L15" s="18"/>
      <c r="M15" s="18"/>
      <c r="N15" s="18"/>
      <c r="O15" s="18"/>
      <c r="P15" s="18"/>
      <c r="Q15" s="18"/>
      <c r="R15" s="18"/>
      <c r="S15" s="18"/>
      <c r="T15" s="18"/>
      <c r="U15" s="18"/>
      <c r="V15" s="18"/>
      <c r="W15" s="18"/>
      <c r="X15" s="18"/>
      <c r="Y15" s="18"/>
      <c r="Z15" s="18"/>
    </row>
    <row r="16" ht="45.0" customHeight="1">
      <c r="A16" s="10">
        <f t="shared" si="1"/>
        <v>6</v>
      </c>
      <c r="B16" s="44"/>
      <c r="C16" s="31" t="s">
        <v>73</v>
      </c>
      <c r="D16" s="32">
        <v>45323.0</v>
      </c>
      <c r="E16" s="33" t="s">
        <v>17</v>
      </c>
      <c r="F16" s="87">
        <v>1.0</v>
      </c>
      <c r="G16" s="88" t="s">
        <v>66</v>
      </c>
      <c r="H16" s="35" t="s">
        <v>29</v>
      </c>
      <c r="I16" s="36"/>
      <c r="J16" s="18"/>
      <c r="K16" s="18"/>
      <c r="L16" s="18"/>
      <c r="M16" s="18"/>
      <c r="N16" s="18"/>
      <c r="O16" s="18"/>
      <c r="P16" s="18"/>
      <c r="Q16" s="18"/>
      <c r="R16" s="18"/>
      <c r="S16" s="18"/>
      <c r="T16" s="18"/>
      <c r="U16" s="18"/>
      <c r="V16" s="18"/>
      <c r="W16" s="18"/>
      <c r="X16" s="18"/>
      <c r="Y16" s="18"/>
      <c r="Z16" s="18"/>
    </row>
    <row r="17" ht="14.25" customHeight="1">
      <c r="B17" s="89"/>
      <c r="C17" s="90" t="s">
        <v>74</v>
      </c>
      <c r="D17" s="91"/>
      <c r="E17" s="91"/>
      <c r="F17" s="92">
        <f>SUM(F11:F16)</f>
        <v>6</v>
      </c>
      <c r="G17" s="93"/>
      <c r="H17" s="89"/>
      <c r="I17" s="89"/>
    </row>
    <row r="18" ht="14.25" customHeight="1">
      <c r="E18" s="94"/>
      <c r="F18" s="95"/>
      <c r="G18" s="94"/>
    </row>
    <row r="19" ht="14.25" customHeight="1">
      <c r="B19" s="96"/>
      <c r="C19" s="97" t="s">
        <v>75</v>
      </c>
      <c r="E19" s="94"/>
      <c r="F19" s="95"/>
      <c r="G19" s="94"/>
    </row>
    <row r="20" ht="14.25" customHeight="1">
      <c r="C20" s="97" t="s">
        <v>76</v>
      </c>
      <c r="E20" s="94"/>
      <c r="F20" s="95"/>
      <c r="G20" s="94"/>
    </row>
    <row r="21" ht="14.25" customHeight="1">
      <c r="C21" s="97" t="s">
        <v>77</v>
      </c>
      <c r="E21" s="94"/>
      <c r="F21" s="95"/>
      <c r="G21" s="94"/>
    </row>
    <row r="22" ht="14.25" customHeight="1">
      <c r="C22" s="97" t="s">
        <v>78</v>
      </c>
      <c r="E22" s="96"/>
    </row>
    <row r="23" ht="14.25" customHeight="1">
      <c r="C23" s="97"/>
      <c r="E23" s="96"/>
    </row>
    <row r="24" ht="14.25" customHeight="1">
      <c r="C24" s="97" t="s">
        <v>79</v>
      </c>
    </row>
    <row r="25" ht="14.25" customHeight="1">
      <c r="C25" s="97" t="s">
        <v>76</v>
      </c>
    </row>
    <row r="26" ht="14.25" customHeight="1">
      <c r="C26" s="97" t="s">
        <v>77</v>
      </c>
    </row>
    <row r="27" ht="14.25" customHeight="1">
      <c r="C27" s="97" t="s">
        <v>78</v>
      </c>
    </row>
    <row r="28" ht="14.25" customHeight="1">
      <c r="C28" s="97"/>
    </row>
    <row r="29" ht="14.25" customHeight="1">
      <c r="C29" s="97" t="s">
        <v>80</v>
      </c>
    </row>
    <row r="30" ht="14.25" customHeight="1">
      <c r="C30" s="97" t="s">
        <v>81</v>
      </c>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C5:I5"/>
    <mergeCell ref="C8:I8"/>
    <mergeCell ref="B11:B16"/>
    <mergeCell ref="C17:E17"/>
  </mergeCells>
  <hyperlinks>
    <hyperlink r:id="rId1" ref="H11"/>
    <hyperlink r:id="rId2" ref="H12"/>
    <hyperlink r:id="rId3" ref="H13"/>
    <hyperlink r:id="rId4" ref="H14"/>
    <hyperlink r:id="rId5" ref="H15"/>
    <hyperlink r:id="rId6" ref="H16"/>
  </hyperlinks>
  <printOptions/>
  <pageMargins bottom="0.75" footer="0.0" header="0.0" left="0.7" right="0.7" top="0.75"/>
  <pageSetup paperSize="9" orientation="portrait"/>
  <drawing r:id="rId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29"/>
    <col customWidth="1" min="2" max="2" width="22.29"/>
    <col customWidth="1" min="3" max="3" width="57.0"/>
    <col customWidth="1" min="4" max="4" width="15.0"/>
    <col customWidth="1" min="5" max="5" width="10.71"/>
    <col customWidth="1" min="6" max="6" width="16.43"/>
    <col customWidth="1" min="7" max="7" width="61.29"/>
    <col customWidth="1" min="8" max="8" width="23.71"/>
    <col customWidth="1" min="9" max="9" width="30.86"/>
    <col customWidth="1" min="10" max="26" width="10.71"/>
  </cols>
  <sheetData>
    <row r="1" ht="14.25" customHeight="1"/>
    <row r="2" ht="55.5" customHeight="1"/>
    <row r="3" ht="14.25" customHeight="1">
      <c r="C3" s="98" t="s">
        <v>82</v>
      </c>
    </row>
    <row r="4" ht="14.25" customHeight="1">
      <c r="C4" s="2" t="s">
        <v>0</v>
      </c>
    </row>
    <row r="5" ht="14.25" customHeight="1">
      <c r="C5" s="3" t="s">
        <v>2</v>
      </c>
    </row>
    <row r="6" ht="14.25" customHeight="1">
      <c r="C6" s="4"/>
    </row>
    <row r="7" ht="45.0" customHeight="1">
      <c r="C7" s="99" t="s">
        <v>64</v>
      </c>
      <c r="D7" s="6"/>
      <c r="E7" s="6"/>
      <c r="F7" s="6"/>
      <c r="G7" s="6"/>
      <c r="H7" s="6"/>
      <c r="I7" s="7"/>
    </row>
    <row r="8" ht="14.25" customHeight="1">
      <c r="C8" s="4"/>
    </row>
    <row r="9" ht="14.25" customHeight="1">
      <c r="C9" s="4" t="s">
        <v>83</v>
      </c>
      <c r="D9" s="100">
        <v>53.0</v>
      </c>
      <c r="E9" s="4"/>
    </row>
    <row r="10" ht="14.25" customHeight="1">
      <c r="C10" s="4" t="s">
        <v>84</v>
      </c>
      <c r="D10" s="100">
        <v>83.5</v>
      </c>
    </row>
    <row r="11" ht="14.25" customHeight="1">
      <c r="C11" s="101" t="s">
        <v>85</v>
      </c>
      <c r="D11" s="102">
        <f>(D9/D10)*100</f>
        <v>63.47305389</v>
      </c>
    </row>
    <row r="12" ht="14.25" customHeight="1">
      <c r="C12" s="4"/>
    </row>
    <row r="13" ht="14.25" customHeight="1">
      <c r="B13" s="103" t="s">
        <v>86</v>
      </c>
      <c r="C13" s="104" t="s">
        <v>5</v>
      </c>
      <c r="D13" s="104" t="s">
        <v>6</v>
      </c>
      <c r="E13" s="104" t="s">
        <v>7</v>
      </c>
      <c r="F13" s="104" t="s">
        <v>8</v>
      </c>
      <c r="G13" s="104" t="s">
        <v>9</v>
      </c>
      <c r="H13" s="104" t="s">
        <v>10</v>
      </c>
      <c r="I13" s="104" t="s">
        <v>11</v>
      </c>
    </row>
    <row r="14" ht="46.5" customHeight="1">
      <c r="A14" s="105">
        <v>1.0</v>
      </c>
      <c r="B14" s="106" t="s">
        <v>82</v>
      </c>
      <c r="C14" s="107" t="s">
        <v>30</v>
      </c>
      <c r="D14" s="108" t="s">
        <v>31</v>
      </c>
      <c r="E14" s="108" t="s">
        <v>32</v>
      </c>
      <c r="F14" s="108">
        <v>48.0</v>
      </c>
      <c r="G14" s="106" t="s">
        <v>33</v>
      </c>
      <c r="H14" s="109" t="s">
        <v>34</v>
      </c>
      <c r="I14" s="106" t="s">
        <v>87</v>
      </c>
    </row>
    <row r="15" ht="48.0" customHeight="1">
      <c r="A15" s="105">
        <v>2.0</v>
      </c>
      <c r="B15" s="110"/>
      <c r="C15" s="47" t="s">
        <v>30</v>
      </c>
      <c r="D15" s="111">
        <v>45845.0</v>
      </c>
      <c r="E15" s="47" t="s">
        <v>32</v>
      </c>
      <c r="F15" s="47">
        <v>41.0</v>
      </c>
      <c r="G15" s="47" t="s">
        <v>33</v>
      </c>
      <c r="H15" s="23"/>
      <c r="I15" s="23"/>
    </row>
    <row r="16" ht="14.25" customHeight="1">
      <c r="C16" s="112" t="s">
        <v>88</v>
      </c>
      <c r="D16" s="113"/>
      <c r="E16" s="113"/>
      <c r="F16" s="114">
        <f>SUM(F14:F15)</f>
        <v>89</v>
      </c>
      <c r="G16" s="115"/>
      <c r="H16" s="115"/>
      <c r="I16" s="115"/>
    </row>
    <row r="17" ht="14.25" customHeight="1">
      <c r="C17" s="95"/>
    </row>
    <row r="18" ht="14.25" customHeight="1">
      <c r="C18" s="116" t="s">
        <v>89</v>
      </c>
    </row>
    <row r="19" ht="14.25" customHeight="1">
      <c r="C19" s="71" t="s">
        <v>90</v>
      </c>
    </row>
    <row r="20" ht="14.25" customHeight="1">
      <c r="C20" s="71" t="s">
        <v>91</v>
      </c>
    </row>
    <row r="21" ht="14.25" customHeight="1">
      <c r="C21" s="71"/>
    </row>
    <row r="22" ht="14.25" customHeight="1">
      <c r="C22" s="116" t="s">
        <v>92</v>
      </c>
    </row>
    <row r="23" ht="14.25" customHeight="1">
      <c r="C23" s="71" t="s">
        <v>93</v>
      </c>
    </row>
    <row r="24" ht="14.25" customHeight="1">
      <c r="C24" s="71" t="s">
        <v>94</v>
      </c>
    </row>
    <row r="25" ht="14.25" customHeight="1">
      <c r="C25" s="117" t="s">
        <v>95</v>
      </c>
      <c r="D25" s="118"/>
      <c r="E25" s="118"/>
      <c r="F25" s="118"/>
      <c r="G25" s="118"/>
      <c r="H25" s="118"/>
      <c r="I25" s="118"/>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C5:I5"/>
    <mergeCell ref="C7:I7"/>
    <mergeCell ref="B14:B15"/>
    <mergeCell ref="H14:H15"/>
    <mergeCell ref="I14:I15"/>
    <mergeCell ref="C16:E16"/>
  </mergeCells>
  <hyperlinks>
    <hyperlink r:id="rId1" ref="H14"/>
  </hyperlinks>
  <printOptions/>
  <pageMargins bottom="0.75" footer="0.0" header="0.0" left="0.7" right="0.7" top="0.75"/>
  <pageSetup orientation="portrait"/>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0"/>
    <col customWidth="1" min="2" max="2" width="43.14"/>
    <col customWidth="1" min="3" max="3" width="16.29"/>
    <col customWidth="1" min="4" max="4" width="15.14"/>
    <col customWidth="1" min="5" max="5" width="18.57"/>
    <col customWidth="1" min="6" max="6" width="33.29"/>
    <col customWidth="1" min="7" max="7" width="55.71"/>
    <col customWidth="1" min="8" max="8" width="61.86"/>
    <col customWidth="1" min="9" max="9" width="31.14"/>
    <col customWidth="1" min="10" max="26" width="11.0"/>
  </cols>
  <sheetData>
    <row r="1" ht="14.25" customHeight="1"/>
    <row r="2" ht="54.0" customHeight="1">
      <c r="B2" s="1"/>
    </row>
    <row r="3" ht="14.25" customHeight="1">
      <c r="B3" s="98" t="s">
        <v>39</v>
      </c>
    </row>
    <row r="4" ht="14.25" customHeight="1">
      <c r="B4" s="2" t="s">
        <v>0</v>
      </c>
    </row>
    <row r="5" ht="14.25" customHeight="1">
      <c r="B5" s="3" t="s">
        <v>2</v>
      </c>
    </row>
    <row r="6" ht="14.25" customHeight="1">
      <c r="B6" s="4" t="s">
        <v>3</v>
      </c>
    </row>
    <row r="7" ht="14.25" customHeight="1">
      <c r="B7" s="4"/>
    </row>
    <row r="8" ht="52.5" customHeight="1">
      <c r="B8" s="119" t="s">
        <v>64</v>
      </c>
      <c r="C8" s="6"/>
      <c r="D8" s="6"/>
      <c r="E8" s="6"/>
      <c r="F8" s="6"/>
      <c r="G8" s="6"/>
      <c r="H8" s="7"/>
    </row>
    <row r="9" ht="14.25" customHeight="1">
      <c r="B9" s="4"/>
    </row>
    <row r="10" ht="14.25" customHeight="1">
      <c r="B10" s="4" t="s">
        <v>96</v>
      </c>
    </row>
    <row r="11" ht="14.25" customHeight="1"/>
    <row r="12" ht="14.25" customHeight="1">
      <c r="B12" s="120" t="s">
        <v>5</v>
      </c>
      <c r="C12" s="104" t="s">
        <v>6</v>
      </c>
      <c r="D12" s="104" t="s">
        <v>7</v>
      </c>
      <c r="E12" s="104" t="s">
        <v>8</v>
      </c>
      <c r="F12" s="104" t="s">
        <v>9</v>
      </c>
      <c r="G12" s="104" t="s">
        <v>10</v>
      </c>
      <c r="H12" s="104" t="s">
        <v>11</v>
      </c>
    </row>
    <row r="13" ht="14.25" customHeight="1">
      <c r="B13" s="64" t="s">
        <v>36</v>
      </c>
      <c r="C13" s="121" t="s">
        <v>37</v>
      </c>
      <c r="D13" s="66" t="s">
        <v>38</v>
      </c>
      <c r="E13" s="66">
        <v>6.0</v>
      </c>
      <c r="F13" s="66" t="s">
        <v>39</v>
      </c>
      <c r="G13" s="122" t="s">
        <v>40</v>
      </c>
      <c r="H13" s="123" t="s">
        <v>41</v>
      </c>
      <c r="I13" s="124"/>
    </row>
    <row r="14" ht="14.25" customHeight="1">
      <c r="B14" s="125" t="s">
        <v>88</v>
      </c>
      <c r="E14" s="126">
        <f>SUM(E13)</f>
        <v>6</v>
      </c>
    </row>
    <row r="15" ht="14.25" customHeight="1"/>
    <row r="16" ht="14.25" customHeight="1">
      <c r="B16" s="116" t="s">
        <v>89</v>
      </c>
    </row>
    <row r="17" ht="14.25" customHeight="1">
      <c r="B17" s="71" t="s">
        <v>97</v>
      </c>
    </row>
    <row r="18" ht="14.25" customHeight="1"/>
    <row r="19" ht="14.25" customHeight="1">
      <c r="B19" s="116" t="s">
        <v>11</v>
      </c>
    </row>
    <row r="20" ht="14.25" customHeight="1">
      <c r="B20" s="71" t="s">
        <v>98</v>
      </c>
    </row>
    <row r="21" ht="14.25" customHeight="1">
      <c r="B21" s="71" t="s">
        <v>99</v>
      </c>
    </row>
    <row r="22" ht="14.25" customHeight="1">
      <c r="B22" s="71" t="s">
        <v>100</v>
      </c>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5:H5"/>
    <mergeCell ref="B8:H8"/>
    <mergeCell ref="B14:D14"/>
  </mergeCells>
  <hyperlinks>
    <hyperlink r:id="rId1" ref="G13"/>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32.71"/>
    <col customWidth="1" min="3" max="3" width="12.43"/>
    <col customWidth="1" min="4" max="4" width="18.86"/>
    <col customWidth="1" min="5" max="5" width="18.43"/>
    <col customWidth="1" min="6" max="6" width="31.43"/>
    <col customWidth="1" min="7" max="7" width="27.14"/>
    <col customWidth="1" min="8" max="8" width="34.71"/>
    <col customWidth="1" min="9" max="26" width="10.71"/>
  </cols>
  <sheetData>
    <row r="1" ht="14.25" customHeight="1"/>
    <row r="2" ht="16.5" customHeight="1"/>
    <row r="3" ht="48.75" customHeight="1">
      <c r="B3" s="1"/>
    </row>
    <row r="4" ht="14.25" customHeight="1">
      <c r="B4" s="2" t="s">
        <v>0</v>
      </c>
    </row>
    <row r="5" ht="14.25" customHeight="1">
      <c r="B5" s="127" t="s">
        <v>101</v>
      </c>
    </row>
    <row r="6" ht="57.0" customHeight="1">
      <c r="B6" s="3" t="s">
        <v>2</v>
      </c>
    </row>
    <row r="7" ht="14.25" customHeight="1">
      <c r="B7" s="4" t="s">
        <v>3</v>
      </c>
    </row>
    <row r="8" ht="14.25" customHeight="1">
      <c r="B8" s="4"/>
    </row>
    <row r="9" ht="48.0" customHeight="1">
      <c r="B9" s="128" t="s">
        <v>64</v>
      </c>
      <c r="C9" s="6"/>
      <c r="D9" s="6"/>
      <c r="E9" s="6"/>
      <c r="F9" s="6"/>
      <c r="G9" s="6"/>
      <c r="H9" s="7"/>
    </row>
    <row r="10" ht="14.25" customHeight="1">
      <c r="B10" s="129"/>
      <c r="C10" s="129"/>
      <c r="D10" s="129"/>
      <c r="E10" s="129"/>
      <c r="F10" s="129"/>
      <c r="G10" s="129"/>
      <c r="H10" s="129"/>
    </row>
    <row r="11" ht="14.25" customHeight="1">
      <c r="B11" s="4"/>
    </row>
    <row r="12" ht="14.25" customHeight="1">
      <c r="B12" s="8" t="s">
        <v>5</v>
      </c>
      <c r="C12" s="9" t="s">
        <v>6</v>
      </c>
      <c r="D12" s="9" t="s">
        <v>7</v>
      </c>
      <c r="E12" s="9" t="s">
        <v>8</v>
      </c>
      <c r="F12" s="9" t="s">
        <v>9</v>
      </c>
      <c r="G12" s="9" t="s">
        <v>10</v>
      </c>
      <c r="H12" s="9" t="s">
        <v>11</v>
      </c>
    </row>
    <row r="13" ht="14.25" customHeight="1">
      <c r="A13" s="53"/>
      <c r="B13" s="130" t="s">
        <v>102</v>
      </c>
      <c r="C13" s="131"/>
      <c r="D13" s="130"/>
      <c r="E13" s="130"/>
      <c r="F13" s="130"/>
      <c r="G13" s="130"/>
      <c r="H13" s="130"/>
      <c r="I13" s="53"/>
      <c r="J13" s="53"/>
      <c r="K13" s="53"/>
      <c r="L13" s="53"/>
      <c r="M13" s="53"/>
      <c r="N13" s="53"/>
      <c r="O13" s="53"/>
      <c r="P13" s="53"/>
      <c r="Q13" s="53"/>
      <c r="R13" s="53"/>
      <c r="S13" s="53"/>
      <c r="T13" s="53"/>
      <c r="U13" s="53"/>
      <c r="V13" s="53"/>
      <c r="W13" s="53"/>
      <c r="X13" s="53"/>
      <c r="Y13" s="53"/>
      <c r="Z13" s="53"/>
    </row>
    <row r="14" ht="14.25" customHeight="1">
      <c r="A14" s="53"/>
      <c r="B14" s="54" t="s">
        <v>103</v>
      </c>
      <c r="C14" s="55">
        <v>45589.0</v>
      </c>
      <c r="D14" s="47" t="s">
        <v>104</v>
      </c>
      <c r="E14" s="61">
        <v>10.0</v>
      </c>
      <c r="F14" s="47" t="s">
        <v>46</v>
      </c>
      <c r="G14" s="47" t="s">
        <v>105</v>
      </c>
      <c r="H14" s="54"/>
      <c r="I14" s="53"/>
      <c r="J14" s="53"/>
      <c r="K14" s="53"/>
      <c r="L14" s="53"/>
      <c r="M14" s="53"/>
      <c r="N14" s="53"/>
      <c r="O14" s="53"/>
      <c r="P14" s="53"/>
      <c r="Q14" s="53"/>
      <c r="R14" s="53"/>
      <c r="S14" s="53"/>
      <c r="T14" s="53"/>
      <c r="U14" s="53"/>
      <c r="V14" s="53"/>
      <c r="W14" s="53"/>
      <c r="X14" s="53"/>
      <c r="Y14" s="53"/>
      <c r="Z14" s="53"/>
    </row>
    <row r="15" ht="14.25" customHeight="1">
      <c r="A15" s="53"/>
      <c r="B15" s="54" t="s">
        <v>106</v>
      </c>
      <c r="C15" s="55">
        <v>45596.0</v>
      </c>
      <c r="D15" s="23"/>
      <c r="E15" s="61">
        <v>10.0</v>
      </c>
      <c r="F15" s="23"/>
      <c r="G15" s="23"/>
      <c r="H15" s="54"/>
      <c r="I15" s="53"/>
      <c r="J15" s="53"/>
      <c r="K15" s="53"/>
      <c r="L15" s="53"/>
      <c r="M15" s="53"/>
      <c r="N15" s="53"/>
      <c r="O15" s="53"/>
      <c r="P15" s="53"/>
      <c r="Q15" s="53"/>
      <c r="R15" s="53"/>
      <c r="S15" s="53"/>
      <c r="T15" s="53"/>
      <c r="U15" s="53"/>
      <c r="V15" s="53"/>
      <c r="W15" s="53"/>
      <c r="X15" s="53"/>
      <c r="Y15" s="53"/>
      <c r="Z15" s="53"/>
    </row>
    <row r="16" ht="14.25" customHeight="1">
      <c r="A16" s="53"/>
      <c r="B16" s="54" t="s">
        <v>107</v>
      </c>
      <c r="C16" s="55">
        <v>45603.0</v>
      </c>
      <c r="D16" s="23"/>
      <c r="E16" s="61">
        <v>10.0</v>
      </c>
      <c r="F16" s="23"/>
      <c r="G16" s="23"/>
      <c r="H16" s="54"/>
      <c r="I16" s="53"/>
      <c r="J16" s="53"/>
      <c r="K16" s="53"/>
      <c r="L16" s="53"/>
      <c r="M16" s="53"/>
      <c r="N16" s="53"/>
      <c r="O16" s="53"/>
      <c r="P16" s="53"/>
      <c r="Q16" s="53"/>
      <c r="R16" s="53"/>
      <c r="S16" s="53"/>
      <c r="T16" s="53"/>
      <c r="U16" s="53"/>
      <c r="V16" s="53"/>
      <c r="W16" s="53"/>
      <c r="X16" s="53"/>
      <c r="Y16" s="53"/>
      <c r="Z16" s="53"/>
    </row>
    <row r="17" ht="48.0" customHeight="1">
      <c r="A17" s="53"/>
      <c r="B17" s="57" t="s">
        <v>108</v>
      </c>
      <c r="C17" s="58">
        <v>45617.0</v>
      </c>
      <c r="D17" s="44"/>
      <c r="E17" s="132">
        <v>10.0</v>
      </c>
      <c r="F17" s="44"/>
      <c r="G17" s="44"/>
      <c r="H17" s="57"/>
      <c r="I17" s="53"/>
      <c r="J17" s="53"/>
      <c r="K17" s="53"/>
      <c r="L17" s="53"/>
      <c r="M17" s="53"/>
      <c r="N17" s="53"/>
      <c r="O17" s="53"/>
      <c r="P17" s="53"/>
      <c r="Q17" s="53"/>
      <c r="R17" s="53"/>
      <c r="S17" s="53"/>
      <c r="T17" s="53"/>
      <c r="U17" s="53"/>
      <c r="V17" s="53"/>
      <c r="W17" s="53"/>
      <c r="X17" s="53"/>
      <c r="Y17" s="53"/>
      <c r="Z17" s="53"/>
    </row>
    <row r="18" ht="14.25" customHeight="1">
      <c r="B18" s="133" t="s">
        <v>88</v>
      </c>
      <c r="C18" s="91"/>
      <c r="D18" s="91"/>
      <c r="E18" s="126">
        <f>SUM(E14:E17)</f>
        <v>40</v>
      </c>
    </row>
    <row r="19" ht="14.25" customHeight="1"/>
    <row r="20" ht="14.25" customHeight="1">
      <c r="A20" s="4"/>
      <c r="B20" s="71" t="s">
        <v>109</v>
      </c>
      <c r="C20" s="4"/>
      <c r="D20" s="4"/>
      <c r="E20" s="4"/>
      <c r="F20" s="4"/>
      <c r="G20" s="4"/>
      <c r="H20" s="4"/>
      <c r="I20" s="4"/>
      <c r="J20" s="4"/>
      <c r="K20" s="4"/>
      <c r="L20" s="4"/>
      <c r="M20" s="4"/>
      <c r="N20" s="4"/>
      <c r="O20" s="4"/>
      <c r="P20" s="4"/>
      <c r="Q20" s="4"/>
      <c r="R20" s="4"/>
      <c r="S20" s="4"/>
      <c r="T20" s="4"/>
      <c r="U20" s="4"/>
      <c r="V20" s="4"/>
      <c r="W20" s="4"/>
      <c r="X20" s="4"/>
      <c r="Y20" s="4"/>
      <c r="Z20" s="4"/>
    </row>
    <row r="21" ht="14.25" customHeight="1">
      <c r="A21" s="4"/>
      <c r="B21" s="71" t="s">
        <v>110</v>
      </c>
      <c r="C21" s="4"/>
      <c r="D21" s="4"/>
      <c r="E21" s="4"/>
      <c r="F21" s="4"/>
      <c r="G21" s="4"/>
      <c r="H21" s="4"/>
      <c r="I21" s="4"/>
      <c r="J21" s="4"/>
      <c r="K21" s="4"/>
      <c r="L21" s="4"/>
      <c r="M21" s="4"/>
      <c r="N21" s="4"/>
      <c r="O21" s="4"/>
      <c r="P21" s="4"/>
      <c r="Q21" s="4"/>
      <c r="R21" s="4"/>
      <c r="S21" s="4"/>
      <c r="T21" s="4"/>
      <c r="U21" s="4"/>
      <c r="V21" s="4"/>
      <c r="W21" s="4"/>
      <c r="X21" s="4"/>
      <c r="Y21" s="4"/>
      <c r="Z21" s="4"/>
    </row>
    <row r="22" ht="14.25" customHeight="1">
      <c r="A22" s="4"/>
      <c r="B22" s="71" t="s">
        <v>111</v>
      </c>
      <c r="C22" s="4"/>
      <c r="D22" s="4"/>
      <c r="E22" s="4"/>
      <c r="F22" s="4"/>
      <c r="G22" s="4"/>
      <c r="H22" s="4"/>
      <c r="I22" s="4"/>
      <c r="J22" s="4"/>
      <c r="K22" s="4"/>
      <c r="L22" s="4"/>
      <c r="M22" s="4"/>
      <c r="N22" s="4"/>
      <c r="O22" s="4"/>
      <c r="P22" s="4"/>
      <c r="Q22" s="4"/>
      <c r="R22" s="4"/>
      <c r="S22" s="4"/>
      <c r="T22" s="4"/>
      <c r="U22" s="4"/>
      <c r="V22" s="4"/>
      <c r="W22" s="4"/>
      <c r="X22" s="4"/>
      <c r="Y22" s="4"/>
      <c r="Z22" s="4"/>
    </row>
    <row r="23" ht="14.25" customHeight="1">
      <c r="A23" s="4"/>
      <c r="B23" s="71" t="s">
        <v>112</v>
      </c>
      <c r="C23" s="4"/>
      <c r="D23" s="4"/>
      <c r="E23" s="4"/>
      <c r="F23" s="4"/>
      <c r="G23" s="4"/>
      <c r="H23" s="4"/>
      <c r="I23" s="4"/>
      <c r="J23" s="4"/>
      <c r="K23" s="4"/>
      <c r="L23" s="4"/>
      <c r="M23" s="4"/>
      <c r="N23" s="4"/>
      <c r="O23" s="4"/>
      <c r="P23" s="4"/>
      <c r="Q23" s="4"/>
      <c r="R23" s="4"/>
      <c r="S23" s="4"/>
      <c r="T23" s="4"/>
      <c r="U23" s="4"/>
      <c r="V23" s="4"/>
      <c r="W23" s="4"/>
      <c r="X23" s="4"/>
      <c r="Y23" s="4"/>
      <c r="Z23" s="4"/>
    </row>
    <row r="24" ht="14.25" customHeight="1">
      <c r="A24" s="4"/>
      <c r="B24" s="71" t="s">
        <v>113</v>
      </c>
      <c r="C24" s="4"/>
      <c r="D24" s="4"/>
      <c r="E24" s="4"/>
      <c r="F24" s="4"/>
      <c r="G24" s="4"/>
      <c r="H24" s="4"/>
      <c r="I24" s="4"/>
      <c r="J24" s="4"/>
      <c r="K24" s="4"/>
      <c r="L24" s="4"/>
      <c r="M24" s="4"/>
      <c r="N24" s="4"/>
      <c r="O24" s="4"/>
      <c r="P24" s="4"/>
      <c r="Q24" s="4"/>
      <c r="R24" s="4"/>
      <c r="S24" s="4"/>
      <c r="T24" s="4"/>
      <c r="U24" s="4"/>
      <c r="V24" s="4"/>
      <c r="W24" s="4"/>
      <c r="X24" s="4"/>
      <c r="Y24" s="4"/>
      <c r="Z24" s="4"/>
    </row>
    <row r="25" ht="14.25" customHeight="1">
      <c r="B25" s="134"/>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
    <mergeCell ref="B6:H6"/>
    <mergeCell ref="B9:H9"/>
    <mergeCell ref="D14:D17"/>
    <mergeCell ref="F14:F17"/>
    <mergeCell ref="G14:G17"/>
    <mergeCell ref="B18:D18"/>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2" width="32.57"/>
    <col customWidth="1" min="3" max="3" width="13.57"/>
    <col customWidth="1" min="4" max="4" width="33.57"/>
    <col customWidth="1" min="5" max="5" width="30.71"/>
    <col customWidth="1" min="6" max="6" width="30.29"/>
    <col customWidth="1" min="7" max="7" width="38.14"/>
    <col customWidth="1" min="8" max="8" width="35.86"/>
    <col customWidth="1" min="9" max="26" width="10.71"/>
  </cols>
  <sheetData>
    <row r="1" ht="14.25" customHeight="1"/>
    <row r="2" ht="56.25" customHeight="1">
      <c r="B2" s="1"/>
    </row>
    <row r="3" ht="14.25" customHeight="1">
      <c r="B3" s="2" t="s">
        <v>114</v>
      </c>
    </row>
    <row r="4" ht="14.25" customHeight="1">
      <c r="B4" s="127" t="s">
        <v>115</v>
      </c>
    </row>
    <row r="5" ht="60.0" customHeight="1">
      <c r="B5" s="3" t="s">
        <v>116</v>
      </c>
    </row>
    <row r="6" ht="16.5" customHeight="1">
      <c r="B6" s="4" t="s">
        <v>3</v>
      </c>
      <c r="C6" s="3"/>
      <c r="D6" s="3"/>
      <c r="E6" s="3"/>
      <c r="F6" s="3"/>
      <c r="G6" s="3"/>
      <c r="H6" s="3"/>
    </row>
    <row r="7" ht="14.25" customHeight="1"/>
    <row r="8" ht="52.5" customHeight="1">
      <c r="B8" s="135" t="s">
        <v>117</v>
      </c>
      <c r="C8" s="6"/>
      <c r="D8" s="6"/>
      <c r="E8" s="6"/>
      <c r="F8" s="6"/>
      <c r="G8" s="6"/>
      <c r="H8" s="7"/>
    </row>
    <row r="9" ht="14.25" customHeight="1">
      <c r="A9" s="4"/>
      <c r="B9" s="136"/>
      <c r="C9" s="136"/>
      <c r="D9" s="136"/>
      <c r="E9" s="136"/>
      <c r="F9" s="136"/>
      <c r="G9" s="136"/>
      <c r="H9" s="136"/>
      <c r="I9" s="4"/>
      <c r="J9" s="4"/>
      <c r="K9" s="4"/>
      <c r="L9" s="4"/>
      <c r="M9" s="4"/>
      <c r="N9" s="4"/>
      <c r="O9" s="4"/>
      <c r="P9" s="4"/>
      <c r="Q9" s="4"/>
      <c r="R9" s="4"/>
      <c r="S9" s="4"/>
      <c r="T9" s="4"/>
      <c r="U9" s="4"/>
      <c r="V9" s="4"/>
      <c r="W9" s="4"/>
      <c r="X9" s="4"/>
      <c r="Y9" s="4"/>
      <c r="Z9" s="4"/>
    </row>
    <row r="10" ht="14.25" customHeight="1"/>
    <row r="11" ht="14.25" customHeight="1">
      <c r="B11" s="120" t="s">
        <v>5</v>
      </c>
      <c r="C11" s="104" t="s">
        <v>6</v>
      </c>
      <c r="D11" s="104" t="s">
        <v>7</v>
      </c>
      <c r="E11" s="104" t="s">
        <v>8</v>
      </c>
      <c r="F11" s="104" t="s">
        <v>9</v>
      </c>
      <c r="G11" s="104" t="s">
        <v>10</v>
      </c>
      <c r="H11" s="104" t="s">
        <v>11</v>
      </c>
    </row>
    <row r="12" ht="14.25" customHeight="1">
      <c r="A12" s="53"/>
      <c r="B12" s="130" t="s">
        <v>118</v>
      </c>
      <c r="C12" s="131"/>
      <c r="D12" s="130"/>
      <c r="E12" s="130"/>
      <c r="F12" s="130"/>
      <c r="G12" s="130"/>
      <c r="H12" s="130"/>
      <c r="I12" s="53"/>
      <c r="J12" s="53"/>
      <c r="K12" s="53"/>
      <c r="L12" s="53"/>
      <c r="M12" s="53"/>
      <c r="N12" s="53"/>
      <c r="O12" s="53"/>
      <c r="P12" s="53"/>
      <c r="Q12" s="53"/>
      <c r="R12" s="53"/>
      <c r="S12" s="53"/>
      <c r="T12" s="53"/>
      <c r="U12" s="53"/>
      <c r="V12" s="53"/>
      <c r="W12" s="53"/>
      <c r="X12" s="53"/>
      <c r="Y12" s="53"/>
      <c r="Z12" s="53"/>
    </row>
    <row r="13" ht="106.5" customHeight="1">
      <c r="B13" s="60" t="s">
        <v>119</v>
      </c>
      <c r="C13" s="60" t="s">
        <v>51</v>
      </c>
      <c r="D13" s="60" t="s">
        <v>120</v>
      </c>
      <c r="E13" s="61">
        <v>30.0</v>
      </c>
      <c r="F13" s="60" t="s">
        <v>121</v>
      </c>
      <c r="G13" s="137" t="s">
        <v>54</v>
      </c>
      <c r="H13" s="60" t="s">
        <v>122</v>
      </c>
    </row>
    <row r="14" ht="14.25" customHeight="1">
      <c r="B14" s="125" t="s">
        <v>88</v>
      </c>
      <c r="E14" s="126">
        <v>30.0</v>
      </c>
    </row>
    <row r="15" ht="14.25" customHeight="1"/>
    <row r="16" ht="14.25" customHeight="1">
      <c r="B16" s="71" t="s">
        <v>109</v>
      </c>
    </row>
    <row r="17" ht="14.25" customHeight="1">
      <c r="B17" s="71" t="s">
        <v>123</v>
      </c>
    </row>
    <row r="18" ht="14.25" customHeight="1">
      <c r="B18" s="71" t="s">
        <v>124</v>
      </c>
    </row>
    <row r="19" ht="14.25" customHeight="1">
      <c r="B19" s="71"/>
    </row>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5:H5"/>
    <mergeCell ref="B8:H8"/>
    <mergeCell ref="B14:D14"/>
  </mergeCells>
  <hyperlinks>
    <hyperlink r:id="rId1" ref="G13"/>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2022-10-04T10:23:00Z</dcterms:created>
  <dc:creator>usuario</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B29EA8C7193F42D78296C89D33CE8F4B_12</vt:lpwstr>
  </property>
  <property fmtid="{D5CDD505-2E9C-101B-9397-08002B2CF9AE}" pid="3" name="KSOProductBuildVer">
    <vt:lpwstr>3082-12.2.0.21931</vt:lpwstr>
  </property>
</Properties>
</file>